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32776" windowWidth="10284" windowHeight="8100" tabRatio="772" activeTab="5"/>
  </bookViews>
  <sheets>
    <sheet name="手順" sheetId="1" r:id="rId1"/>
    <sheet name="参加申込書（個人） " sheetId="2" r:id="rId2"/>
    <sheet name="個人データ" sheetId="3" state="hidden" r:id="rId3"/>
    <sheet name="団体データ" sheetId="4" state="hidden" r:id="rId4"/>
    <sheet name="参加申込書（団体）" sheetId="5" r:id="rId5"/>
    <sheet name="data" sheetId="6" r:id="rId6"/>
    <sheet name="登録用" sheetId="7" r:id="rId7"/>
  </sheets>
  <definedNames>
    <definedName name="_xlfn.SINGLE" hidden="1">#NAME?</definedName>
    <definedName name="CRITERIA" localSheetId="5">'data'!$N$1:$O$2</definedName>
    <definedName name="EXTRACT" localSheetId="5">'data'!$R$1:$Y$52</definedName>
    <definedName name="fax">'data'!$AC$2:$AC$4</definedName>
    <definedName name="gakkou">'data'!$K$2:$K$24</definedName>
    <definedName name="_xlnm.Print_Area" localSheetId="2">'個人データ'!#REF!</definedName>
    <definedName name="_xlnm.Print_Area" localSheetId="1">'参加申込書（個人） '!$A$1:$L$44</definedName>
    <definedName name="_xlnm.Print_Area" localSheetId="4">'参加申込書（団体）'!$A$1:$M$26</definedName>
    <definedName name="_xlnm.Print_Area" localSheetId="3">'団体データ'!$A$1:$N$54</definedName>
    <definedName name="shimei">'data'!$Q$2:$Q$52</definedName>
    <definedName name="tikuriji">'data'!$AA$2:$AA$4</definedName>
    <definedName name="名簿">'data'!$A$3:$G$552</definedName>
  </definedNames>
  <calcPr fullCalcOnLoad="1"/>
</workbook>
</file>

<file path=xl/comments1.xml><?xml version="1.0" encoding="utf-8"?>
<comments xmlns="http://schemas.openxmlformats.org/spreadsheetml/2006/main">
  <authors>
    <author>koutairentennis</author>
  </authors>
  <commentList>
    <comment ref="G12" authorId="0">
      <text>
        <r>
          <rPr>
            <b/>
            <sz val="11"/>
            <rFont val="ＭＳ Ｐゴシック"/>
            <family val="3"/>
          </rPr>
          <t>団体戦、個人戦に参加する選手にはパンフレットを無料配布しますのでその実人数を入力してください。</t>
        </r>
      </text>
    </comment>
  </commentList>
</comments>
</file>

<file path=xl/comments2.xml><?xml version="1.0" encoding="utf-8"?>
<comments xmlns="http://schemas.openxmlformats.org/spreadsheetml/2006/main">
  <authors>
    <author>長谷</author>
  </authors>
  <commentList>
    <comment ref="E18" authorId="0">
      <text>
        <r>
          <rPr>
            <b/>
            <sz val="12"/>
            <rFont val="ＭＳ Ｐ明朝"/>
            <family val="1"/>
          </rPr>
          <t>リスト選択をして下さい。</t>
        </r>
      </text>
    </comment>
    <comment ref="L19" authorId="0">
      <text>
        <r>
          <rPr>
            <b/>
            <sz val="12"/>
            <rFont val="ＭＳ Ｐ明朝"/>
            <family val="1"/>
          </rPr>
          <t>上段のみ結果を選択して下さい。</t>
        </r>
      </text>
    </comment>
  </commentList>
</comments>
</file>

<file path=xl/sharedStrings.xml><?xml version="1.0" encoding="utf-8"?>
<sst xmlns="http://schemas.openxmlformats.org/spreadsheetml/2006/main" count="1729" uniqueCount="555">
  <si>
    <t>学校名</t>
  </si>
  <si>
    <t>通称</t>
  </si>
  <si>
    <t>安来高校</t>
  </si>
  <si>
    <t>松北</t>
  </si>
  <si>
    <t>松江南高校</t>
  </si>
  <si>
    <t>松南</t>
  </si>
  <si>
    <t>松江東高校</t>
  </si>
  <si>
    <t>松東</t>
  </si>
  <si>
    <t>市女</t>
  </si>
  <si>
    <t>松西</t>
  </si>
  <si>
    <t>松徳学院高校</t>
  </si>
  <si>
    <t>松徳</t>
  </si>
  <si>
    <t>開星高校</t>
  </si>
  <si>
    <t>大社高校</t>
  </si>
  <si>
    <t>出雲高校</t>
  </si>
  <si>
    <t>出西</t>
  </si>
  <si>
    <t>出雲北陵高校</t>
  </si>
  <si>
    <t>北陵</t>
  </si>
  <si>
    <t>大田高校</t>
  </si>
  <si>
    <t>益田</t>
  </si>
  <si>
    <t>翔陽</t>
  </si>
  <si>
    <t>松江高専</t>
  </si>
  <si>
    <t>高専</t>
  </si>
  <si>
    <t>①学校名を選択して下さい。</t>
  </si>
  <si>
    <t>②男女の選択をして下さい。</t>
  </si>
  <si>
    <t>女</t>
  </si>
  <si>
    <t>学校名</t>
  </si>
  <si>
    <t>安来高校</t>
  </si>
  <si>
    <t>情報科学高校</t>
  </si>
  <si>
    <t>松江北高校</t>
  </si>
  <si>
    <t>松江南高校</t>
  </si>
  <si>
    <t>松江東高校</t>
  </si>
  <si>
    <t>開星高校</t>
  </si>
  <si>
    <t>松江西高校</t>
  </si>
  <si>
    <t>平田高校</t>
  </si>
  <si>
    <t>大社高校</t>
  </si>
  <si>
    <t>出雲高校</t>
  </si>
  <si>
    <t>出雲北陵高校</t>
  </si>
  <si>
    <t>出雲西高校</t>
  </si>
  <si>
    <t>大田高校</t>
  </si>
  <si>
    <t>浜田高校</t>
  </si>
  <si>
    <t>浜田水産高校</t>
  </si>
  <si>
    <t>益田高校</t>
  </si>
  <si>
    <t>松江市立女子高校</t>
  </si>
  <si>
    <t>飯南高校</t>
  </si>
  <si>
    <t>隠岐水産高校</t>
  </si>
  <si>
    <t>個人戦参加申込書（シングルス）</t>
  </si>
  <si>
    <t>学校名　　　</t>
  </si>
  <si>
    <t>男女別</t>
  </si>
  <si>
    <t>監　督</t>
  </si>
  <si>
    <t>校内順位</t>
  </si>
  <si>
    <t>個人戦参加申込書（ダブルス）</t>
  </si>
  <si>
    <t>氏名</t>
  </si>
  <si>
    <t>学年</t>
  </si>
  <si>
    <t>　団体戦　男子登録順位表</t>
  </si>
  <si>
    <t>監督名</t>
  </si>
  <si>
    <t>Ｎｏ１</t>
  </si>
  <si>
    <t>Ｎｏ２</t>
  </si>
  <si>
    <t>Ｎｏ３</t>
  </si>
  <si>
    <t>Ｎｏ４</t>
  </si>
  <si>
    <t>Ｎｏ５</t>
  </si>
  <si>
    <t>開星高校</t>
  </si>
  <si>
    <t>　団体戦　女子登録順位表</t>
  </si>
  <si>
    <t>松徳学院高校</t>
  </si>
  <si>
    <t>出雲工業高校</t>
  </si>
  <si>
    <t>ＦＡＸ送信票</t>
  </si>
  <si>
    <t>吉賀高校</t>
  </si>
  <si>
    <t>松江工業高校</t>
  </si>
  <si>
    <t>送信日時　　　　　月　　　　日　　　　時　　　　分</t>
  </si>
  <si>
    <t>◎ドロー会議の出欠</t>
  </si>
  <si>
    <t>ＦＡＸ不要</t>
  </si>
  <si>
    <t>益田工業高校</t>
  </si>
  <si>
    <t>益田翔陽高校</t>
  </si>
  <si>
    <t>松江工業高等専門学校</t>
  </si>
  <si>
    <t>浜田高校</t>
  </si>
  <si>
    <t>益田高校</t>
  </si>
  <si>
    <t>隠岐水産高校</t>
  </si>
  <si>
    <t>松江工業高等専門学校</t>
  </si>
  <si>
    <t>平成１９年度（第４５回）島根県高等学校総合体育大会</t>
  </si>
  <si>
    <t>注意!!　送信票はつけないで下さい!!</t>
  </si>
  <si>
    <t>NO.1</t>
  </si>
  <si>
    <t>男</t>
  </si>
  <si>
    <t>松江西高校</t>
  </si>
  <si>
    <t>平田高校</t>
  </si>
  <si>
    <t>飯南高校</t>
  </si>
  <si>
    <t>出雲西高校</t>
  </si>
  <si>
    <t>名</t>
  </si>
  <si>
    <t>データー確認→</t>
  </si>
  <si>
    <t>平田</t>
  </si>
  <si>
    <t>飯南</t>
  </si>
  <si>
    <t>学年</t>
  </si>
  <si>
    <t>大田</t>
  </si>
  <si>
    <t>浜田</t>
  </si>
  <si>
    <t>安来</t>
  </si>
  <si>
    <t>開星</t>
  </si>
  <si>
    <t>大社</t>
  </si>
  <si>
    <t>出雲</t>
  </si>
  <si>
    <t>松江北高校</t>
  </si>
  <si>
    <t>ID</t>
  </si>
  <si>
    <t>学校番号</t>
  </si>
  <si>
    <t>氏名</t>
  </si>
  <si>
    <t>性別</t>
  </si>
  <si>
    <t>男</t>
  </si>
  <si>
    <t>女</t>
  </si>
  <si>
    <t>④右のボタンをクリックして下さい。</t>
  </si>
  <si>
    <t>←リストから選択</t>
  </si>
  <si>
    <t>←入力して下さい。</t>
  </si>
  <si>
    <t xml:space="preserve">  ドロー会議の参加について</t>
  </si>
  <si>
    <t>○</t>
  </si>
  <si>
    <t>×</t>
  </si>
  <si>
    <t>　監督会議の参加について（必ず1名参加）</t>
  </si>
  <si>
    <t>　　参加者</t>
  </si>
  <si>
    <t>氏</t>
  </si>
  <si>
    <t>③監督される先生のお名前を記入して下さい。</t>
  </si>
  <si>
    <t>ID,氏名,学年,学校名</t>
  </si>
  <si>
    <t>ID</t>
  </si>
  <si>
    <t>開星高校　浜屋　陽</t>
  </si>
  <si>
    <t>大田高校　吉田　常弘</t>
  </si>
  <si>
    <t>浜田高校　長谷川哲明</t>
  </si>
  <si>
    <t>0852-21-9118</t>
  </si>
  <si>
    <t>0854-82-1333</t>
  </si>
  <si>
    <t>0855-22-2457</t>
  </si>
  <si>
    <t>練習コート</t>
  </si>
  <si>
    <t>⑤｢参加申込書」に必要事項を打ち込んで下さい。</t>
  </si>
  <si>
    <t>■校内推薦者（校内で強い順にエントリーすること）</t>
  </si>
  <si>
    <t>個人結果</t>
  </si>
  <si>
    <t>結果S</t>
  </si>
  <si>
    <t>結果D</t>
  </si>
  <si>
    <t>■本戦ストレートイン（県個人ベスト16以上）</t>
  </si>
  <si>
    <t>■本戦ストレートイン（県個人ベスト8以上）</t>
  </si>
  <si>
    <t>団体戦申込</t>
  </si>
  <si>
    <t>NO.2</t>
  </si>
  <si>
    <t>種別</t>
  </si>
  <si>
    <t>番号</t>
  </si>
  <si>
    <t>連番</t>
  </si>
  <si>
    <t>学校番号</t>
  </si>
  <si>
    <t>種目</t>
  </si>
  <si>
    <t>※総体個人戦の順位と異ならないようにして下さい。</t>
  </si>
  <si>
    <t>※結果については県個人シングルス「ベスト16」までは、順位固定です。</t>
  </si>
  <si>
    <t>※県個人戦結果に従って登録してください。</t>
  </si>
  <si>
    <t>1位</t>
  </si>
  <si>
    <t>2位</t>
  </si>
  <si>
    <t>3位</t>
  </si>
  <si>
    <t>4位</t>
  </si>
  <si>
    <t>ベスト8</t>
  </si>
  <si>
    <t>ベスト16</t>
  </si>
  <si>
    <t>ベスト8</t>
  </si>
  <si>
    <t>ベスト16</t>
  </si>
  <si>
    <t>藤原  健</t>
  </si>
  <si>
    <t>谷川  大樹</t>
  </si>
  <si>
    <t>田中  幸輝</t>
  </si>
  <si>
    <t>石倉  脩平</t>
  </si>
  <si>
    <t>１年</t>
  </si>
  <si>
    <t>参加者氏名</t>
  </si>
  <si>
    <t>k</t>
  </si>
  <si>
    <t>◎監督会議参加者氏名</t>
  </si>
  <si>
    <t>陶山　裕史</t>
  </si>
  <si>
    <t/>
  </si>
  <si>
    <t>3年</t>
  </si>
  <si>
    <t>2年</t>
  </si>
  <si>
    <t>細田  智裕</t>
  </si>
  <si>
    <t>パンフレット数</t>
  </si>
  <si>
    <t>学校名</t>
  </si>
  <si>
    <t>監督</t>
  </si>
  <si>
    <t>No.1</t>
  </si>
  <si>
    <t>No,2</t>
  </si>
  <si>
    <t>No,3</t>
  </si>
  <si>
    <t>No,4</t>
  </si>
  <si>
    <t>No,5</t>
  </si>
  <si>
    <t>←ID</t>
  </si>
  <si>
    <t>送信日時</t>
  </si>
  <si>
    <t>　なお、総体については、このドロー会議で団体の組み合わせを決定しますので、</t>
  </si>
  <si>
    <t>　お忙しいとは思いますが、積極的に参加の程よろしくお願いいたします。</t>
  </si>
  <si>
    <t>列1</t>
  </si>
  <si>
    <t>列2</t>
  </si>
  <si>
    <t>列3</t>
  </si>
  <si>
    <t>列4</t>
  </si>
  <si>
    <t>列5</t>
  </si>
  <si>
    <t>列6</t>
  </si>
  <si>
    <t>列7</t>
  </si>
  <si>
    <t>益田翔陽</t>
  </si>
  <si>
    <t>参加実人数（パンフレット配布数）</t>
  </si>
  <si>
    <t>宿泊の有無</t>
  </si>
  <si>
    <t>黄色いセルにNo.1から順にIDを入力してください。IDはこのファイルのdataのシートを参照してください。</t>
  </si>
  <si>
    <t>隠岐水産高校</t>
  </si>
  <si>
    <t>隠水</t>
  </si>
  <si>
    <t>松江皆女高校</t>
  </si>
  <si>
    <t>　　事前に名簿提出していない選手については登録できません。至急中田まで連絡を下さい。</t>
  </si>
  <si>
    <t>⑥最後にこのファイルを下記アドレスへ添付ファイルで送信下さい。</t>
  </si>
  <si>
    <t>吉賀高校</t>
  </si>
  <si>
    <t>吉賀</t>
  </si>
  <si>
    <t>山本　瑛月</t>
  </si>
  <si>
    <t>１年</t>
  </si>
  <si>
    <t>細木　澪</t>
  </si>
  <si>
    <t>渡邉　八雲</t>
  </si>
  <si>
    <t>松本　翼</t>
  </si>
  <si>
    <t>大國　成登</t>
  </si>
  <si>
    <t>田中　啓介</t>
  </si>
  <si>
    <t>川合　康太</t>
  </si>
  <si>
    <t>中井　智風</t>
  </si>
  <si>
    <t>小櫻　央雅</t>
  </si>
  <si>
    <t>吉村　拓海</t>
  </si>
  <si>
    <t>黒川　泰治</t>
  </si>
  <si>
    <t>中島　凜</t>
  </si>
  <si>
    <t>永島　尚樹</t>
  </si>
  <si>
    <t>鈴木　雄登</t>
  </si>
  <si>
    <t>木村　優生</t>
  </si>
  <si>
    <t>中田　龍汰郎</t>
  </si>
  <si>
    <t>廣友　奏太</t>
  </si>
  <si>
    <t>尾形　風眞</t>
  </si>
  <si>
    <t>杉原　亮太</t>
  </si>
  <si>
    <t>周藤　孝明</t>
  </si>
  <si>
    <t>須田　優奈</t>
  </si>
  <si>
    <t>吉岡　優芽</t>
  </si>
  <si>
    <t>影山　うた</t>
  </si>
  <si>
    <t>長子　七海</t>
  </si>
  <si>
    <t>吉賀</t>
  </si>
  <si>
    <t>加藤　那菜</t>
  </si>
  <si>
    <t>正木　歩乃圭</t>
  </si>
  <si>
    <t>岩本　理沙</t>
  </si>
  <si>
    <t>女</t>
  </si>
  <si>
    <t>令和６年度　総合体育大会テニス競技　申し込み手順</t>
  </si>
  <si>
    <t>　　nakada-koki@edu.pref.shimane.jp　</t>
  </si>
  <si>
    <t>※5月２日14:00から出雲高校にてドロー会議を実施します。多くの先生方のご協力が必要です。</t>
  </si>
  <si>
    <t>締め切り　4月３０日（火）1３:００</t>
  </si>
  <si>
    <t>令和６年度　島根県高等学校総合体育大会テニスの部　申込書  (個人戦）</t>
  </si>
  <si>
    <t>令和６年度　島根県高等学校総合体育大会テニスの部　申込書  (団体戦）</t>
  </si>
  <si>
    <t>■団体メンバー（4～5人）</t>
  </si>
  <si>
    <t>※不明な点は浜田水産高校・中田まで連絡をして下さい。</t>
  </si>
  <si>
    <t>松江工業高校</t>
  </si>
  <si>
    <t>松江工業</t>
  </si>
  <si>
    <t>安来高校</t>
  </si>
  <si>
    <t>安来</t>
  </si>
  <si>
    <t>男</t>
  </si>
  <si>
    <t>３年</t>
  </si>
  <si>
    <t>安来高校</t>
  </si>
  <si>
    <t>安来</t>
  </si>
  <si>
    <t>佐藤　隆星</t>
  </si>
  <si>
    <t>男</t>
  </si>
  <si>
    <t>角森　陽斗</t>
  </si>
  <si>
    <t>安部　佑貴</t>
  </si>
  <si>
    <t>長野　耀</t>
  </si>
  <si>
    <t>女</t>
  </si>
  <si>
    <t>江角　真菜</t>
  </si>
  <si>
    <t>松本　あい</t>
  </si>
  <si>
    <t>村上　真優</t>
  </si>
  <si>
    <t xml:space="preserve">村上　心優  </t>
  </si>
  <si>
    <t>原田　美咲</t>
  </si>
  <si>
    <t>八幡　海利</t>
  </si>
  <si>
    <t>２年</t>
  </si>
  <si>
    <t>山﨑　琥太郎</t>
  </si>
  <si>
    <t>木下　幸</t>
  </si>
  <si>
    <t>冨田　條志</t>
  </si>
  <si>
    <t>安来高校</t>
  </si>
  <si>
    <t>長瀬　遼</t>
  </si>
  <si>
    <t>國須　翔愛</t>
  </si>
  <si>
    <t>本田　琳太郎</t>
  </si>
  <si>
    <t>小林　勇斗</t>
  </si>
  <si>
    <t>杉原　晴菜</t>
  </si>
  <si>
    <t>元田　知希</t>
  </si>
  <si>
    <t>男</t>
  </si>
  <si>
    <t>１年</t>
  </si>
  <si>
    <t>隠岐水産高校</t>
  </si>
  <si>
    <t>隠岐水</t>
  </si>
  <si>
    <t>松江北</t>
  </si>
  <si>
    <t>松江北高校</t>
  </si>
  <si>
    <t>松江北</t>
  </si>
  <si>
    <t>角森　慶泉</t>
  </si>
  <si>
    <t>狩野　遥珂</t>
  </si>
  <si>
    <t>宍道　平希</t>
  </si>
  <si>
    <t>平田　爽</t>
  </si>
  <si>
    <t>三島　さくら</t>
  </si>
  <si>
    <t>女</t>
  </si>
  <si>
    <t>一瀬　凛</t>
  </si>
  <si>
    <t>小林　柚葉</t>
  </si>
  <si>
    <t>森田　有紀</t>
  </si>
  <si>
    <t>松江北</t>
  </si>
  <si>
    <t>山本　心和</t>
  </si>
  <si>
    <t>原　俊輔</t>
  </si>
  <si>
    <t>男</t>
  </si>
  <si>
    <t>藤井　奏太</t>
  </si>
  <si>
    <t>松江南高校</t>
  </si>
  <si>
    <t>松江南</t>
  </si>
  <si>
    <t>男</t>
  </si>
  <si>
    <t>松江南高校</t>
  </si>
  <si>
    <t>松江南</t>
  </si>
  <si>
    <t>田中　嶺桜</t>
  </si>
  <si>
    <t>井上　和洋</t>
  </si>
  <si>
    <t>女</t>
  </si>
  <si>
    <t>藤田　芽衣</t>
  </si>
  <si>
    <t>女</t>
  </si>
  <si>
    <t>吉田　愛菜</t>
  </si>
  <si>
    <t>廣富　立花</t>
  </si>
  <si>
    <t>永原　莉子</t>
  </si>
  <si>
    <t>松江南高校</t>
  </si>
  <si>
    <t>松江南</t>
  </si>
  <si>
    <t>上山　奨天</t>
  </si>
  <si>
    <t>松江南高校</t>
  </si>
  <si>
    <t>岡野陽菜</t>
  </si>
  <si>
    <t>石倉奏音</t>
  </si>
  <si>
    <t>佐藤音羽</t>
  </si>
  <si>
    <t>松江東</t>
  </si>
  <si>
    <t>松江東</t>
  </si>
  <si>
    <t>金森　龍之介</t>
  </si>
  <si>
    <t>福家　真人　</t>
  </si>
  <si>
    <t>品川　裕飛</t>
  </si>
  <si>
    <t>松江東</t>
  </si>
  <si>
    <t>門脇　彪</t>
  </si>
  <si>
    <t>男</t>
  </si>
  <si>
    <t>景山　結</t>
  </si>
  <si>
    <t>生間　美月</t>
  </si>
  <si>
    <t>小林　優那</t>
  </si>
  <si>
    <t>秦　帆ノ風</t>
  </si>
  <si>
    <t>森　愛華</t>
  </si>
  <si>
    <t>山根 諒大</t>
  </si>
  <si>
    <t>加茂　佳樹</t>
  </si>
  <si>
    <t>桑谷　侑斗</t>
  </si>
  <si>
    <t>安立 いつき</t>
  </si>
  <si>
    <t>女</t>
  </si>
  <si>
    <t>高嶋　奈愛</t>
  </si>
  <si>
    <t>西村　璃子</t>
  </si>
  <si>
    <t>舟木　志織</t>
  </si>
  <si>
    <t>川角　陽愛</t>
  </si>
  <si>
    <t>宇山　葵心</t>
  </si>
  <si>
    <t>松江皆女高校</t>
  </si>
  <si>
    <t>松江皆女</t>
  </si>
  <si>
    <t>石倉　歩実</t>
  </si>
  <si>
    <t>高野　歩</t>
  </si>
  <si>
    <t>濱本　美優</t>
  </si>
  <si>
    <t>中井　心</t>
  </si>
  <si>
    <t>昌子　空未</t>
  </si>
  <si>
    <t>山田　みさき</t>
  </si>
  <si>
    <t>船越　まのあ</t>
  </si>
  <si>
    <t>松江西</t>
  </si>
  <si>
    <t>松徳学院高校</t>
  </si>
  <si>
    <t>松徳学院</t>
  </si>
  <si>
    <t>藤井　祐希</t>
  </si>
  <si>
    <t>長井　將透</t>
  </si>
  <si>
    <t>佐々木　黎明</t>
  </si>
  <si>
    <t>松本　翔空</t>
  </si>
  <si>
    <t>男</t>
  </si>
  <si>
    <t>松徳学院高校</t>
  </si>
  <si>
    <t>岩田　譲璃</t>
  </si>
  <si>
    <t>長尾　昌真</t>
  </si>
  <si>
    <t>薮崎　湊</t>
  </si>
  <si>
    <t>福田　七彩</t>
  </si>
  <si>
    <t>小豆澤　愛奈</t>
  </si>
  <si>
    <t>池田　翔</t>
  </si>
  <si>
    <t>松徳学院高校</t>
  </si>
  <si>
    <t>松徳学院</t>
  </si>
  <si>
    <t>飯島　瑞樹</t>
  </si>
  <si>
    <t>木村　美月</t>
  </si>
  <si>
    <t>木村　ありあ</t>
  </si>
  <si>
    <t>近藤　咲江</t>
  </si>
  <si>
    <t>伊達　由季乃</t>
  </si>
  <si>
    <t>德光　陽花</t>
  </si>
  <si>
    <t>開星高校</t>
  </si>
  <si>
    <t>開星</t>
  </si>
  <si>
    <t>開星高校</t>
  </si>
  <si>
    <t>開星</t>
  </si>
  <si>
    <t>庄司　結斗</t>
  </si>
  <si>
    <t>開星高校</t>
  </si>
  <si>
    <t>開星</t>
  </si>
  <si>
    <t>木村　真大</t>
  </si>
  <si>
    <t>角田　樹</t>
  </si>
  <si>
    <t>鈴木　佑門</t>
  </si>
  <si>
    <t>渡部　朔也</t>
  </si>
  <si>
    <t>安達　雅登</t>
  </si>
  <si>
    <t>開星高校</t>
  </si>
  <si>
    <t>松本　大輝</t>
  </si>
  <si>
    <t>三原　克心</t>
  </si>
  <si>
    <t>三原　伶心</t>
  </si>
  <si>
    <t>高本　怜央</t>
  </si>
  <si>
    <t>堀　賢之</t>
  </si>
  <si>
    <t>岩田　銀治</t>
  </si>
  <si>
    <t>宮本　恵</t>
  </si>
  <si>
    <t>平野　彩葉</t>
  </si>
  <si>
    <t>藤原　隼人</t>
  </si>
  <si>
    <t>三浦　悠馬</t>
  </si>
  <si>
    <t>永瀬　智仁</t>
  </si>
  <si>
    <t>西尾　直輝</t>
  </si>
  <si>
    <t>西尾　拓郎</t>
  </si>
  <si>
    <t>長尾　実輝</t>
  </si>
  <si>
    <t>飯塚　優太</t>
  </si>
  <si>
    <t>今岡　佳介</t>
  </si>
  <si>
    <t>水元　悠輝</t>
  </si>
  <si>
    <t>平田高校</t>
  </si>
  <si>
    <t>平田</t>
  </si>
  <si>
    <t>伊藤　滉太</t>
  </si>
  <si>
    <t>中西　隼聖</t>
  </si>
  <si>
    <t>岡田　拓真</t>
  </si>
  <si>
    <t>平田高校</t>
  </si>
  <si>
    <t>平田</t>
  </si>
  <si>
    <t>中上　颯人</t>
  </si>
  <si>
    <t>福田　翔悟</t>
  </si>
  <si>
    <t>伊藤　瑚雄舜</t>
  </si>
  <si>
    <t>錦織　寛介</t>
  </si>
  <si>
    <t>高橋　尚希</t>
  </si>
  <si>
    <t>常松　知生</t>
  </si>
  <si>
    <t>朝生　初咲</t>
  </si>
  <si>
    <t>石飛　有結</t>
  </si>
  <si>
    <t>湯淺　萌未</t>
  </si>
  <si>
    <t>永間　友梨</t>
  </si>
  <si>
    <t>岡野　菫</t>
  </si>
  <si>
    <t>石賀　遼果</t>
  </si>
  <si>
    <t>金山　小雪</t>
  </si>
  <si>
    <t>大社</t>
  </si>
  <si>
    <t>大野　空</t>
  </si>
  <si>
    <t>金本　修</t>
  </si>
  <si>
    <t>曽田　悠晟</t>
  </si>
  <si>
    <t>大社</t>
  </si>
  <si>
    <t>勝部　陽菜</t>
  </si>
  <si>
    <t>祝部　真綺</t>
  </si>
  <si>
    <t>岩﨑　小雪</t>
  </si>
  <si>
    <t>小村　真央</t>
  </si>
  <si>
    <t>河井　咲輝</t>
  </si>
  <si>
    <t>上野　静奈</t>
  </si>
  <si>
    <t>小原　一華</t>
  </si>
  <si>
    <t>岸　七星</t>
  </si>
  <si>
    <t>西村　怜</t>
  </si>
  <si>
    <t>大社</t>
  </si>
  <si>
    <t>月森　碧海</t>
  </si>
  <si>
    <t>松井　日夏</t>
  </si>
  <si>
    <t>濱村　菜桜</t>
  </si>
  <si>
    <t>福代　心陽</t>
  </si>
  <si>
    <t>福田　杏珠</t>
  </si>
  <si>
    <t>吉岡　璃音</t>
  </si>
  <si>
    <t>勝部　衣織</t>
  </si>
  <si>
    <t>川上　七海</t>
  </si>
  <si>
    <t>原　千恵子</t>
  </si>
  <si>
    <t>原　理菜</t>
  </si>
  <si>
    <t>朝木　萌々子</t>
  </si>
  <si>
    <t>岡村　心</t>
  </si>
  <si>
    <t>武田　百花</t>
  </si>
  <si>
    <t>出雲高校</t>
  </si>
  <si>
    <t>出雲</t>
  </si>
  <si>
    <t>内藤　亮輔</t>
  </si>
  <si>
    <t>北脇　正梧</t>
  </si>
  <si>
    <t>岡本　飛和</t>
  </si>
  <si>
    <t>出雲高校</t>
  </si>
  <si>
    <t>出雲</t>
  </si>
  <si>
    <t>松井　宗仁</t>
  </si>
  <si>
    <t>森山　樹</t>
  </si>
  <si>
    <t>川田　悠世</t>
  </si>
  <si>
    <t>江川　日奈子</t>
  </si>
  <si>
    <t>水　雛代</t>
  </si>
  <si>
    <t>出雲西高校</t>
  </si>
  <si>
    <t>出雲西</t>
  </si>
  <si>
    <t>内田　吏夢</t>
  </si>
  <si>
    <t>出雲西</t>
  </si>
  <si>
    <t>花田　睦弥</t>
  </si>
  <si>
    <t>岩﨑　悠真</t>
  </si>
  <si>
    <t>出雲西</t>
  </si>
  <si>
    <t>松村　羽亜斗</t>
  </si>
  <si>
    <t>高橋　ひな</t>
  </si>
  <si>
    <t>長谷川　七海</t>
  </si>
  <si>
    <t>元井　未来</t>
  </si>
  <si>
    <t>出雲西</t>
  </si>
  <si>
    <t>加納　匠悟</t>
  </si>
  <si>
    <t>竹下　駆</t>
  </si>
  <si>
    <t>河口　純誠</t>
  </si>
  <si>
    <t>稲田　悠希</t>
  </si>
  <si>
    <t>出雲北陵</t>
  </si>
  <si>
    <t>小松原 大地</t>
  </si>
  <si>
    <t>錦織　拓人</t>
  </si>
  <si>
    <t>大田高校</t>
  </si>
  <si>
    <t>大田</t>
  </si>
  <si>
    <t>梶谷　俊太朗</t>
  </si>
  <si>
    <t>大田高校</t>
  </si>
  <si>
    <t>大田</t>
  </si>
  <si>
    <t>藤江　常陸</t>
  </si>
  <si>
    <t>板垣　遼太郎</t>
  </si>
  <si>
    <t>松林　大翔</t>
  </si>
  <si>
    <t>今井　朝陽</t>
  </si>
  <si>
    <t>岩本　翔大</t>
  </si>
  <si>
    <t>川原　拓也</t>
  </si>
  <si>
    <t>中村　大翔</t>
  </si>
  <si>
    <t>島田　蒼大</t>
  </si>
  <si>
    <t>笹川　彩華　</t>
  </si>
  <si>
    <t>山本　莉子</t>
  </si>
  <si>
    <t>古田　真拓</t>
  </si>
  <si>
    <t>森脇　悠斗</t>
  </si>
  <si>
    <t>松川　祥子</t>
  </si>
  <si>
    <t>中村　乙葉</t>
  </si>
  <si>
    <t>堀　雫</t>
  </si>
  <si>
    <t>山本　凪紗</t>
  </si>
  <si>
    <t>清本　あかり</t>
  </si>
  <si>
    <t>植田　こころ</t>
  </si>
  <si>
    <t>嘉戸　唯南</t>
  </si>
  <si>
    <t>廣瀬 遥人</t>
  </si>
  <si>
    <t>久保田悠斗</t>
  </si>
  <si>
    <t>田原広涼</t>
  </si>
  <si>
    <t>又賀正輝</t>
  </si>
  <si>
    <t>椋一輝</t>
  </si>
  <si>
    <t>山本兼士</t>
  </si>
  <si>
    <t>吉田淳吾</t>
  </si>
  <si>
    <t>松本　颯真</t>
  </si>
  <si>
    <t>村上　晴海</t>
  </si>
  <si>
    <t>竹内　璃空</t>
  </si>
  <si>
    <t>本坊　拓之</t>
  </si>
  <si>
    <t>植松　愛和</t>
  </si>
  <si>
    <t>豊田　千帆里</t>
  </si>
  <si>
    <t>中山　愛子</t>
  </si>
  <si>
    <t>丸本　真子</t>
  </si>
  <si>
    <t>安野　美優</t>
  </si>
  <si>
    <t>小河　凌也</t>
  </si>
  <si>
    <t>岡﨑颯士</t>
  </si>
  <si>
    <t>喜村悟郎</t>
  </si>
  <si>
    <t>新谷隼羽</t>
  </si>
  <si>
    <t>須ｹ牟田涼太</t>
  </si>
  <si>
    <t>藤村祐輔</t>
  </si>
  <si>
    <t>斎藤航大</t>
  </si>
  <si>
    <t>下瀬悠琉</t>
  </si>
  <si>
    <t>田村馨</t>
  </si>
  <si>
    <t>下瀬　陽詩</t>
  </si>
  <si>
    <t>須ヶ牟田　啓太</t>
  </si>
  <si>
    <t>松岡　歩武</t>
  </si>
  <si>
    <t>小松原　諒人</t>
  </si>
  <si>
    <t>岩﨑　智哉</t>
  </si>
  <si>
    <t>竹内　健仁</t>
  </si>
  <si>
    <t>栁井　克海</t>
  </si>
  <si>
    <t>有福　凜香</t>
  </si>
  <si>
    <t>清水　愛恵</t>
  </si>
  <si>
    <t>岡﨑　琉矢</t>
  </si>
  <si>
    <t>吉賀高校</t>
  </si>
  <si>
    <t>吉賀</t>
  </si>
  <si>
    <t>加藤　那菜</t>
  </si>
  <si>
    <t>女</t>
  </si>
  <si>
    <t>正木　歩乃圭</t>
  </si>
  <si>
    <t>岩本　理沙</t>
  </si>
  <si>
    <t>貝賀　杏奈</t>
  </si>
  <si>
    <t>田口　桜</t>
  </si>
  <si>
    <t>　　★４／３０（火）13:00　締切厳守でお願いします。申し込み時間が過ぎた学校については棄権とみなします。</t>
  </si>
  <si>
    <t>鈴木　優羽</t>
  </si>
  <si>
    <t>松尾　明日香</t>
  </si>
  <si>
    <t>栗原　雫</t>
  </si>
  <si>
    <t>佐藤　咲和</t>
  </si>
  <si>
    <t>西原　巧真</t>
  </si>
  <si>
    <t>川上　貴大</t>
  </si>
  <si>
    <t>兒玉　隼人</t>
  </si>
  <si>
    <t>河田　優輝</t>
  </si>
  <si>
    <t>高橋　快人</t>
  </si>
  <si>
    <t>梅木　優成</t>
  </si>
  <si>
    <t>兒玉　翔汰</t>
  </si>
  <si>
    <t>玉木　陽斗</t>
  </si>
  <si>
    <t>西尾　迅舞</t>
  </si>
  <si>
    <t>西岡　陽日</t>
  </si>
  <si>
    <t>寺戸　幸帆</t>
  </si>
  <si>
    <t>松江工業</t>
  </si>
  <si>
    <t>永井 光暉</t>
  </si>
  <si>
    <t>奥井 悠斗</t>
  </si>
  <si>
    <t>後藤 琉</t>
  </si>
  <si>
    <t>安喰　遥陽</t>
  </si>
  <si>
    <t>岩崎　歩愛</t>
  </si>
  <si>
    <t>渡邊　アンジェリーナ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</si>
</sst>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_);[Red]\(#,##0\)"/>
    <numFmt numFmtId="180" formatCode="0_ "/>
    <numFmt numFmtId="181" formatCode="0_);[Red]\(0\)"/>
    <numFmt numFmtId="182" formatCode="&quot;¥&quot;#,##0_);[Red]\(&quot;¥&quot;#,##0\)"/>
    <numFmt numFmtId="183" formatCode="&quot;Yes&quot;;&quot;Yes&quot;;&quot;No&quot;"/>
    <numFmt numFmtId="184" formatCode="&quot;True&quot;;&quot;True&quot;;&quot;False&quot;"/>
    <numFmt numFmtId="185" formatCode="&quot;On&quot;;&quot;On&quot;;&quot;Off&quot;"/>
    <numFmt numFmtId="186" formatCode="[$€-2]\ #,##0.00_);[Red]\([$€-2]\ #,##0.00\)"/>
    <numFmt numFmtId="187" formatCode="\$\$\,\$\$\$\,\$\$"/>
    <numFmt numFmtId="188" formatCode="**\,***,**"/>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h&quot;時&quot;mm&quot;分&quot;;@"/>
    <numFmt numFmtId="194" formatCode="[$]ggge&quot;年&quot;m&quot;月&quot;d&quot;日&quot;;@"/>
    <numFmt numFmtId="195" formatCode="[$-411]gge&quot;年&quot;m&quot;月&quot;d&quot;日&quot;;@"/>
    <numFmt numFmtId="196" formatCode="[$]gge&quot;年&quot;m&quot;月&quot;d&quot;日&quot;;@"/>
  </numFmts>
  <fonts count="82">
    <font>
      <sz val="11"/>
      <name val="ＭＳ Ｐゴシック"/>
      <family val="3"/>
    </font>
    <font>
      <sz val="6"/>
      <name val="ＭＳ Ｐゴシック"/>
      <family val="3"/>
    </font>
    <font>
      <sz val="11"/>
      <name val="ＭＳ 明朝"/>
      <family val="1"/>
    </font>
    <font>
      <u val="single"/>
      <sz val="8.25"/>
      <color indexed="12"/>
      <name val="ＭＳ Ｐゴシック"/>
      <family val="3"/>
    </font>
    <font>
      <u val="single"/>
      <sz val="8.25"/>
      <color indexed="36"/>
      <name val="ＭＳ Ｐゴシック"/>
      <family val="3"/>
    </font>
    <font>
      <b/>
      <sz val="12"/>
      <name val="ＭＳ 明朝"/>
      <family val="1"/>
    </font>
    <font>
      <b/>
      <sz val="16"/>
      <name val="ＭＳ 明朝"/>
      <family val="1"/>
    </font>
    <font>
      <b/>
      <sz val="12"/>
      <name val="ＭＳ Ｐゴシック"/>
      <family val="3"/>
    </font>
    <font>
      <sz val="16"/>
      <name val="ＭＳ 明朝"/>
      <family val="1"/>
    </font>
    <font>
      <b/>
      <sz val="14"/>
      <name val="ＭＳ 明朝"/>
      <family val="1"/>
    </font>
    <font>
      <sz val="12"/>
      <name val="ＭＳ Ｐ明朝"/>
      <family val="1"/>
    </font>
    <font>
      <sz val="12"/>
      <name val="ＭＳ 明朝"/>
      <family val="1"/>
    </font>
    <font>
      <sz val="9"/>
      <name val="ＭＳ 明朝"/>
      <family val="1"/>
    </font>
    <font>
      <b/>
      <i/>
      <sz val="24"/>
      <name val="ＭＳ 明朝"/>
      <family val="1"/>
    </font>
    <font>
      <b/>
      <sz val="18"/>
      <name val="ＭＳ Ｐゴシック"/>
      <family val="3"/>
    </font>
    <font>
      <b/>
      <i/>
      <sz val="16"/>
      <name val="ＭＳ 明朝"/>
      <family val="1"/>
    </font>
    <font>
      <sz val="16"/>
      <name val="ＭＳ Ｐゴシック"/>
      <family val="3"/>
    </font>
    <font>
      <sz val="11"/>
      <name val="ＭＳ Ｐ明朝"/>
      <family val="1"/>
    </font>
    <font>
      <sz val="10"/>
      <name val="ＭＳ Ｐ明朝"/>
      <family val="1"/>
    </font>
    <font>
      <sz val="18"/>
      <name val="ＭＳ Ｐ明朝"/>
      <family val="1"/>
    </font>
    <font>
      <sz val="14"/>
      <name val="ＭＳ Ｐ明朝"/>
      <family val="1"/>
    </font>
    <font>
      <sz val="16"/>
      <name val="ＭＳ Ｐ明朝"/>
      <family val="1"/>
    </font>
    <font>
      <u val="single"/>
      <sz val="16"/>
      <name val="ＭＳ Ｐ明朝"/>
      <family val="1"/>
    </font>
    <font>
      <sz val="11"/>
      <color indexed="8"/>
      <name val="ＭＳ Ｐゴシック"/>
      <family val="3"/>
    </font>
    <font>
      <sz val="9"/>
      <color indexed="8"/>
      <name val="ＭＳ Ｐ明朝"/>
      <family val="1"/>
    </font>
    <font>
      <sz val="9"/>
      <name val="ＭＳ Ｐ明朝"/>
      <family val="1"/>
    </font>
    <font>
      <sz val="11"/>
      <color indexed="9"/>
      <name val="ＭＳ Ｐ明朝"/>
      <family val="1"/>
    </font>
    <font>
      <u val="single"/>
      <sz val="16"/>
      <color indexed="10"/>
      <name val="ＭＳ Ｐ明朝"/>
      <family val="1"/>
    </font>
    <font>
      <b/>
      <sz val="16"/>
      <name val="ＭＳ Ｐ明朝"/>
      <family val="1"/>
    </font>
    <font>
      <sz val="20"/>
      <name val="ＭＳ Ｐゴシック"/>
      <family val="3"/>
    </font>
    <font>
      <sz val="14"/>
      <color indexed="9"/>
      <name val="ＭＳ Ｐ明朝"/>
      <family val="1"/>
    </font>
    <font>
      <sz val="14"/>
      <name val="ＭＳ Ｐゴシック"/>
      <family val="3"/>
    </font>
    <font>
      <b/>
      <sz val="11"/>
      <color indexed="17"/>
      <name val="ＭＳ Ｐ明朝"/>
      <family val="1"/>
    </font>
    <font>
      <sz val="12"/>
      <name val="ＭＳ Ｐゴシック"/>
      <family val="3"/>
    </font>
    <font>
      <b/>
      <sz val="11"/>
      <color indexed="10"/>
      <name val="ＭＳ Ｐ明朝"/>
      <family val="1"/>
    </font>
    <font>
      <sz val="12"/>
      <color indexed="9"/>
      <name val="ＭＳ Ｐ明朝"/>
      <family val="1"/>
    </font>
    <font>
      <sz val="8"/>
      <name val="ＭＳ Ｐ明朝"/>
      <family val="1"/>
    </font>
    <font>
      <b/>
      <sz val="12"/>
      <name val="ＭＳ Ｐ明朝"/>
      <family val="1"/>
    </font>
    <font>
      <sz val="8"/>
      <color indexed="8"/>
      <name val="ＭＳ Ｐ明朝"/>
      <family val="1"/>
    </font>
    <font>
      <sz val="18"/>
      <name val="ＭＳ Ｐゴシック"/>
      <family val="3"/>
    </font>
    <font>
      <b/>
      <sz val="11"/>
      <name val="ＭＳ Ｐゴシック"/>
      <family val="3"/>
    </font>
    <font>
      <b/>
      <sz val="14"/>
      <color indexed="10"/>
      <name val="ＭＳ Ｐ明朝"/>
      <family val="1"/>
    </font>
    <font>
      <b/>
      <sz val="14"/>
      <name val="ＭＳ Ｐゴシック"/>
      <family val="3"/>
    </font>
    <font>
      <b/>
      <sz val="11"/>
      <color indexed="9"/>
      <name val="ＭＳ Ｐ明朝"/>
      <family val="1"/>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明朝"/>
      <family val="1"/>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rgb="FFFFFF66"/>
        <bgColor indexed="64"/>
      </patternFill>
    </fill>
    <fill>
      <patternFill patternType="solid">
        <fgColor theme="0"/>
        <bgColor indexed="64"/>
      </patternFill>
    </fill>
    <fill>
      <patternFill patternType="solid">
        <fgColor theme="3" tint="0.7999799847602844"/>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uble"/>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medium"/>
      <right style="thin"/>
      <top style="medium"/>
      <bottom style="double"/>
    </border>
    <border>
      <left style="medium"/>
      <right style="thin"/>
      <top style="double"/>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thin"/>
    </border>
    <border>
      <left>
        <color indexed="63"/>
      </left>
      <right style="thin"/>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ashed"/>
      <top>
        <color indexed="63"/>
      </top>
      <bottom>
        <color indexed="63"/>
      </bottom>
    </border>
    <border>
      <left style="hair"/>
      <right>
        <color indexed="63"/>
      </right>
      <top style="hair"/>
      <bottom style="hair"/>
    </border>
    <border>
      <left>
        <color indexed="63"/>
      </left>
      <right>
        <color indexed="63"/>
      </right>
      <top style="hair"/>
      <bottom style="hair"/>
    </border>
    <border>
      <left style="medium"/>
      <right style="medium"/>
      <top style="medium"/>
      <bottom style="medium"/>
    </border>
    <border>
      <left>
        <color indexed="63"/>
      </left>
      <right>
        <color indexed="63"/>
      </right>
      <top>
        <color indexed="63"/>
      </top>
      <bottom style="thin"/>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style="thin"/>
    </border>
    <border>
      <left>
        <color indexed="63"/>
      </left>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color indexed="63"/>
      </left>
      <right>
        <color indexed="63"/>
      </right>
      <top style="slantDashDot">
        <color indexed="10"/>
      </top>
      <bottom>
        <color indexed="63"/>
      </bottom>
    </border>
    <border>
      <left style="slantDashDot">
        <color indexed="10"/>
      </left>
      <right>
        <color indexed="63"/>
      </right>
      <top style="slantDashDot">
        <color indexed="10"/>
      </top>
      <bottom>
        <color indexed="63"/>
      </bottom>
    </border>
    <border>
      <left>
        <color indexed="63"/>
      </left>
      <right style="slantDashDot">
        <color indexed="10"/>
      </right>
      <top style="slantDashDot">
        <color indexed="10"/>
      </top>
      <bottom>
        <color indexed="63"/>
      </bottom>
    </border>
    <border>
      <left style="slantDashDot">
        <color indexed="10"/>
      </left>
      <right>
        <color indexed="63"/>
      </right>
      <top>
        <color indexed="63"/>
      </top>
      <bottom>
        <color indexed="63"/>
      </bottom>
    </border>
    <border>
      <left>
        <color indexed="63"/>
      </left>
      <right style="slantDashDot">
        <color indexed="10"/>
      </right>
      <top>
        <color indexed="63"/>
      </top>
      <bottom>
        <color indexed="63"/>
      </bottom>
    </border>
    <border>
      <left style="slantDashDot">
        <color indexed="10"/>
      </left>
      <right>
        <color indexed="63"/>
      </right>
      <top>
        <color indexed="63"/>
      </top>
      <bottom style="slantDashDot">
        <color indexed="10"/>
      </bottom>
    </border>
    <border>
      <left>
        <color indexed="63"/>
      </left>
      <right>
        <color indexed="63"/>
      </right>
      <top>
        <color indexed="63"/>
      </top>
      <bottom style="slantDashDot">
        <color indexed="10"/>
      </bottom>
    </border>
    <border>
      <left>
        <color indexed="63"/>
      </left>
      <right style="slantDashDot">
        <color indexed="10"/>
      </right>
      <top>
        <color indexed="63"/>
      </top>
      <bottom style="slantDashDot">
        <color indexed="10"/>
      </botto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top style="double"/>
      <bottom style="medium"/>
    </border>
    <border>
      <left>
        <color indexed="63"/>
      </left>
      <right style="medium"/>
      <top>
        <color indexed="63"/>
      </top>
      <bottom>
        <color indexed="63"/>
      </bottom>
    </border>
    <border>
      <left style="slantDashDot">
        <color rgb="FFFF0000"/>
      </left>
      <right>
        <color indexed="63"/>
      </right>
      <top style="slantDashDot">
        <color rgb="FFFF0000"/>
      </top>
      <bottom style="slantDashDot">
        <color rgb="FFFF0000"/>
      </bottom>
    </border>
    <border>
      <left>
        <color indexed="63"/>
      </left>
      <right>
        <color indexed="63"/>
      </right>
      <top style="slantDashDot">
        <color rgb="FFFF0000"/>
      </top>
      <bottom style="slantDashDot">
        <color rgb="FFFF0000"/>
      </bottom>
    </border>
    <border>
      <left>
        <color indexed="63"/>
      </left>
      <right style="slantDashDot">
        <color rgb="FFFF0000"/>
      </right>
      <top style="slantDashDot">
        <color rgb="FFFF0000"/>
      </top>
      <bottom style="slantDashDot">
        <color rgb="FFFF0000"/>
      </bottom>
    </border>
    <border>
      <left>
        <color indexed="63"/>
      </left>
      <right style="hair"/>
      <top style="hair"/>
      <bottom style="hair"/>
    </border>
    <border>
      <left style="thin"/>
      <right>
        <color indexed="63"/>
      </right>
      <top style="medium"/>
      <bottom style="double"/>
    </border>
    <border>
      <left>
        <color indexed="63"/>
      </left>
      <right style="thin"/>
      <top style="medium"/>
      <bottom style="double"/>
    </border>
    <border>
      <left>
        <color indexed="63"/>
      </left>
      <right style="medium"/>
      <top style="medium"/>
      <bottom style="double"/>
    </border>
    <border>
      <left>
        <color indexed="63"/>
      </left>
      <right style="thin"/>
      <top>
        <color indexed="63"/>
      </top>
      <bottom>
        <color indexed="63"/>
      </bottom>
    </border>
    <border>
      <left style="thin"/>
      <right style="thin"/>
      <top style="medium"/>
      <bottom style="medium"/>
    </border>
    <border diagonalUp="1">
      <left style="medium"/>
      <right>
        <color indexed="63"/>
      </right>
      <top style="medium"/>
      <bottom style="medium"/>
      <diagonal style="thin"/>
    </border>
    <border diagonalUp="1">
      <left>
        <color indexed="63"/>
      </left>
      <right style="thin"/>
      <top style="medium"/>
      <bottom style="medium"/>
      <diagonal style="thin"/>
    </border>
    <border>
      <left style="thin"/>
      <right style="medium"/>
      <top style="medium"/>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0" fillId="0" borderId="0">
      <alignment vertical="center"/>
      <protection/>
    </xf>
    <xf numFmtId="0" fontId="23"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79" fillId="31" borderId="0" applyNumberFormat="0" applyBorder="0" applyAlignment="0" applyProtection="0"/>
  </cellStyleXfs>
  <cellXfs count="28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0" borderId="0" xfId="0" applyFont="1" applyAlignment="1">
      <alignment vertical="center" shrinkToFit="1"/>
    </xf>
    <xf numFmtId="0" fontId="2" fillId="0" borderId="0" xfId="0"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vertical="center" shrinkToFit="1"/>
    </xf>
    <xf numFmtId="0" fontId="6" fillId="0" borderId="0" xfId="0" applyFont="1" applyFill="1" applyAlignment="1">
      <alignment vertical="center" shrinkToFit="1"/>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10" fillId="0" borderId="16" xfId="0" applyFont="1" applyFill="1" applyBorder="1" applyAlignment="1">
      <alignment vertical="center"/>
    </xf>
    <xf numFmtId="0" fontId="10" fillId="0" borderId="11" xfId="0" applyFont="1" applyFill="1" applyBorder="1" applyAlignment="1">
      <alignment vertical="center" shrinkToFit="1"/>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shrinkToFit="1"/>
    </xf>
    <xf numFmtId="0" fontId="10" fillId="0" borderId="18" xfId="0" applyFont="1" applyFill="1" applyBorder="1" applyAlignment="1">
      <alignment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11" fillId="0" borderId="20" xfId="0" applyFont="1" applyFill="1" applyBorder="1" applyAlignment="1">
      <alignment vertical="center"/>
    </xf>
    <xf numFmtId="0" fontId="10" fillId="0" borderId="19" xfId="63" applyFont="1" applyFill="1" applyBorder="1" applyAlignment="1">
      <alignment vertical="center"/>
      <protection/>
    </xf>
    <xf numFmtId="0" fontId="11" fillId="0" borderId="23" xfId="0" applyFont="1" applyFill="1" applyBorder="1" applyAlignment="1">
      <alignment vertical="center"/>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12" fillId="0" borderId="25" xfId="0" applyFont="1" applyFill="1" applyBorder="1" applyAlignment="1">
      <alignment vertical="center"/>
    </xf>
    <xf numFmtId="0" fontId="10" fillId="0" borderId="26" xfId="0" applyFont="1" applyFill="1" applyBorder="1" applyAlignment="1">
      <alignment vertical="center"/>
    </xf>
    <xf numFmtId="0" fontId="10" fillId="0" borderId="27" xfId="0" applyFont="1" applyFill="1" applyBorder="1" applyAlignment="1">
      <alignment vertical="center"/>
    </xf>
    <xf numFmtId="0" fontId="10" fillId="0" borderId="25" xfId="0" applyFont="1" applyFill="1" applyBorder="1" applyAlignment="1">
      <alignment vertical="center"/>
    </xf>
    <xf numFmtId="0" fontId="10" fillId="0" borderId="28" xfId="0" applyFont="1" applyFill="1" applyBorder="1" applyAlignment="1">
      <alignment vertical="center"/>
    </xf>
    <xf numFmtId="0" fontId="8" fillId="0" borderId="0" xfId="0" applyFont="1" applyFill="1" applyBorder="1" applyAlignment="1">
      <alignment vertical="center"/>
    </xf>
    <xf numFmtId="0" fontId="2" fillId="0" borderId="0" xfId="0" applyFont="1" applyFill="1" applyBorder="1" applyAlignment="1">
      <alignment vertical="center" shrinkToFit="1"/>
    </xf>
    <xf numFmtId="0" fontId="10" fillId="0" borderId="29" xfId="0" applyFont="1" applyFill="1" applyBorder="1" applyAlignment="1">
      <alignment vertical="center"/>
    </xf>
    <xf numFmtId="0" fontId="10" fillId="0" borderId="30" xfId="0" applyFont="1" applyFill="1" applyBorder="1" applyAlignment="1">
      <alignment vertical="center" shrinkToFit="1"/>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2" fillId="0" borderId="20" xfId="0" applyFont="1" applyFill="1" applyBorder="1" applyAlignment="1">
      <alignment vertical="center"/>
    </xf>
    <xf numFmtId="0" fontId="10" fillId="0" borderId="24" xfId="0" applyFont="1" applyFill="1" applyBorder="1" applyAlignment="1">
      <alignment vertical="center"/>
    </xf>
    <xf numFmtId="0" fontId="17" fillId="0" borderId="0" xfId="0" applyFont="1" applyAlignment="1">
      <alignment vertical="center"/>
    </xf>
    <xf numFmtId="0" fontId="17" fillId="0" borderId="0" xfId="0" applyFont="1" applyBorder="1" applyAlignment="1">
      <alignment vertical="center" shrinkToFit="1"/>
    </xf>
    <xf numFmtId="0" fontId="17" fillId="0" borderId="0" xfId="0" applyFont="1" applyAlignment="1">
      <alignment vertical="center" shrinkToFit="1"/>
    </xf>
    <xf numFmtId="0" fontId="17" fillId="0" borderId="0" xfId="0" applyFont="1" applyFill="1" applyAlignment="1">
      <alignment vertical="center"/>
    </xf>
    <xf numFmtId="0" fontId="17" fillId="0" borderId="34" xfId="0" applyFont="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10" fillId="0" borderId="0" xfId="64" applyFont="1" applyFill="1" applyBorder="1" applyAlignment="1">
      <alignment horizontal="center" vertical="center" shrinkToFit="1"/>
      <protection/>
    </xf>
    <xf numFmtId="0" fontId="10" fillId="0" borderId="0" xfId="64" applyFont="1" applyBorder="1" applyAlignment="1">
      <alignment horizontal="center" vertical="center"/>
      <protection/>
    </xf>
    <xf numFmtId="0" fontId="10" fillId="0" borderId="0" xfId="64" applyFont="1" applyBorder="1" applyAlignment="1">
      <alignment horizontal="center" vertical="center" shrinkToFit="1"/>
      <protection/>
    </xf>
    <xf numFmtId="0" fontId="17" fillId="0" borderId="0" xfId="0" applyFont="1" applyFill="1" applyBorder="1" applyAlignment="1">
      <alignment horizontal="center" vertical="center" shrinkToFit="1"/>
    </xf>
    <xf numFmtId="0" fontId="17" fillId="0" borderId="34" xfId="0" applyFont="1" applyFill="1" applyBorder="1" applyAlignment="1">
      <alignment vertical="center"/>
    </xf>
    <xf numFmtId="0" fontId="17" fillId="0" borderId="0" xfId="0" applyFont="1" applyBorder="1" applyAlignment="1">
      <alignment vertical="center"/>
    </xf>
    <xf numFmtId="0" fontId="10" fillId="0" borderId="0" xfId="0" applyFont="1" applyAlignment="1">
      <alignment horizontal="center" vertical="center"/>
    </xf>
    <xf numFmtId="0" fontId="19" fillId="0" borderId="0" xfId="0" applyFont="1" applyAlignment="1">
      <alignment horizontal="center" vertical="center"/>
    </xf>
    <xf numFmtId="0" fontId="17" fillId="0" borderId="0" xfId="64" applyFont="1" applyFill="1" applyBorder="1" applyAlignment="1">
      <alignment horizontal="center" vertical="center" shrinkToFit="1"/>
      <protection/>
    </xf>
    <xf numFmtId="0" fontId="10"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Fill="1" applyBorder="1" applyAlignment="1">
      <alignment vertical="center"/>
    </xf>
    <xf numFmtId="0" fontId="17" fillId="32" borderId="35" xfId="0" applyFont="1" applyFill="1" applyBorder="1" applyAlignment="1">
      <alignment vertical="center"/>
    </xf>
    <xf numFmtId="0" fontId="17" fillId="32" borderId="36" xfId="0" applyFont="1" applyFill="1" applyBorder="1" applyAlignment="1">
      <alignment vertical="center"/>
    </xf>
    <xf numFmtId="0" fontId="24" fillId="0" borderId="0" xfId="62" applyFont="1" applyFill="1" applyBorder="1" applyAlignment="1">
      <alignment horizontal="center"/>
      <protection/>
    </xf>
    <xf numFmtId="0" fontId="24" fillId="0" borderId="0" xfId="62" applyFont="1" applyFill="1" applyBorder="1" applyAlignment="1">
      <alignment horizontal="right" wrapText="1"/>
      <protection/>
    </xf>
    <xf numFmtId="0" fontId="24" fillId="0" borderId="0" xfId="62" applyFont="1" applyFill="1" applyBorder="1" applyAlignment="1">
      <alignment wrapText="1"/>
      <protection/>
    </xf>
    <xf numFmtId="0" fontId="25" fillId="0" borderId="0" xfId="0" applyFont="1" applyFill="1" applyBorder="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26" fillId="0" borderId="0" xfId="0" applyFont="1" applyFill="1" applyBorder="1" applyAlignment="1">
      <alignment vertical="center"/>
    </xf>
    <xf numFmtId="0" fontId="17" fillId="33" borderId="0" xfId="0" applyFont="1" applyFill="1" applyAlignment="1">
      <alignment vertical="center"/>
    </xf>
    <xf numFmtId="0" fontId="17" fillId="0" borderId="0" xfId="0" applyFont="1" applyFill="1" applyBorder="1" applyAlignment="1">
      <alignment horizontal="center" vertical="center"/>
    </xf>
    <xf numFmtId="0" fontId="17" fillId="33" borderId="37" xfId="0" applyFont="1" applyFill="1" applyBorder="1" applyAlignment="1">
      <alignment horizontal="center" vertical="center"/>
    </xf>
    <xf numFmtId="0" fontId="19" fillId="0" borderId="0" xfId="0" applyFont="1" applyBorder="1" applyAlignment="1">
      <alignment horizontal="center" vertical="center"/>
    </xf>
    <xf numFmtId="0" fontId="17" fillId="0" borderId="38" xfId="0" applyFont="1" applyBorder="1" applyAlignment="1">
      <alignment vertical="center"/>
    </xf>
    <xf numFmtId="0" fontId="28" fillId="33" borderId="0" xfId="0" applyFont="1" applyFill="1" applyAlignment="1">
      <alignment vertical="center"/>
    </xf>
    <xf numFmtId="0" fontId="18" fillId="0" borderId="38" xfId="0" applyFont="1" applyFill="1" applyBorder="1" applyAlignment="1">
      <alignment vertical="center" shrinkToFit="1"/>
    </xf>
    <xf numFmtId="0" fontId="17" fillId="0" borderId="38" xfId="0" applyFont="1" applyFill="1" applyBorder="1" applyAlignment="1">
      <alignment horizontal="center" vertical="center"/>
    </xf>
    <xf numFmtId="0" fontId="7" fillId="0" borderId="0" xfId="0" applyFont="1" applyAlignment="1">
      <alignment vertical="center"/>
    </xf>
    <xf numFmtId="177" fontId="16" fillId="0" borderId="38" xfId="0" applyNumberFormat="1" applyFont="1" applyFill="1" applyBorder="1" applyAlignment="1">
      <alignment horizontal="center" vertical="center"/>
    </xf>
    <xf numFmtId="177" fontId="17" fillId="0" borderId="0" xfId="0" applyNumberFormat="1" applyFont="1" applyBorder="1" applyAlignment="1">
      <alignment vertical="center"/>
    </xf>
    <xf numFmtId="177" fontId="26" fillId="0" borderId="0" xfId="0" applyNumberFormat="1" applyFont="1" applyBorder="1" applyAlignment="1">
      <alignment vertical="center"/>
    </xf>
    <xf numFmtId="177" fontId="26" fillId="0" borderId="0" xfId="0" applyNumberFormat="1" applyFont="1" applyFill="1" applyBorder="1" applyAlignment="1">
      <alignment vertical="center"/>
    </xf>
    <xf numFmtId="177" fontId="30" fillId="0" borderId="0" xfId="0" applyNumberFormat="1" applyFont="1" applyBorder="1" applyAlignment="1">
      <alignment vertical="center"/>
    </xf>
    <xf numFmtId="177" fontId="26" fillId="0" borderId="0" xfId="0" applyNumberFormat="1" applyFont="1" applyBorder="1" applyAlignment="1">
      <alignment vertical="center" shrinkToFit="1"/>
    </xf>
    <xf numFmtId="0" fontId="10" fillId="0" borderId="0" xfId="0" applyFont="1" applyBorder="1" applyAlignment="1">
      <alignment vertical="center"/>
    </xf>
    <xf numFmtId="0" fontId="10" fillId="0" borderId="0" xfId="0" applyFont="1" applyFill="1" applyBorder="1" applyAlignment="1">
      <alignment vertical="center"/>
    </xf>
    <xf numFmtId="0" fontId="31" fillId="0" borderId="19" xfId="0" applyFont="1" applyFill="1" applyBorder="1" applyAlignment="1" applyProtection="1">
      <alignment horizontal="center" vertical="center" shrinkToFit="1"/>
      <protection locked="0"/>
    </xf>
    <xf numFmtId="0" fontId="17" fillId="0" borderId="39" xfId="0" applyFont="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31" fillId="0" borderId="0" xfId="0" applyFont="1" applyFill="1" applyBorder="1" applyAlignment="1" applyProtection="1">
      <alignment horizontal="left" vertical="center" shrinkToFit="1"/>
      <protection locked="0"/>
    </xf>
    <xf numFmtId="0" fontId="17" fillId="0" borderId="42" xfId="0" applyFont="1" applyFill="1" applyBorder="1" applyAlignment="1">
      <alignment horizontal="center" vertical="center" shrinkToFit="1"/>
    </xf>
    <xf numFmtId="0" fontId="17" fillId="0" borderId="17" xfId="0" applyFont="1" applyBorder="1" applyAlignment="1">
      <alignment horizontal="center" vertical="center" shrinkToFit="1"/>
    </xf>
    <xf numFmtId="0" fontId="0" fillId="0" borderId="43" xfId="0" applyFont="1" applyFill="1" applyBorder="1" applyAlignment="1" applyProtection="1">
      <alignment horizontal="center" vertical="center" shrinkToFit="1"/>
      <protection locked="0"/>
    </xf>
    <xf numFmtId="0" fontId="17" fillId="0" borderId="24" xfId="0" applyFont="1" applyBorder="1" applyAlignment="1">
      <alignment horizontal="center" vertical="center" shrinkToFit="1"/>
    </xf>
    <xf numFmtId="0" fontId="31" fillId="0" borderId="27" xfId="0" applyFont="1" applyFill="1" applyBorder="1" applyAlignment="1" applyProtection="1">
      <alignment horizontal="center" vertical="center" shrinkToFit="1"/>
      <protection locked="0"/>
    </xf>
    <xf numFmtId="0" fontId="17" fillId="0" borderId="44" xfId="0" applyFont="1" applyFill="1" applyBorder="1" applyAlignment="1">
      <alignment horizontal="center" vertical="center" shrinkToFit="1"/>
    </xf>
    <xf numFmtId="0" fontId="17" fillId="0" borderId="45" xfId="0" applyFont="1" applyFill="1" applyBorder="1" applyAlignment="1">
      <alignment horizontal="center" vertical="center" shrinkToFit="1"/>
    </xf>
    <xf numFmtId="0" fontId="17" fillId="0" borderId="46" xfId="0" applyFont="1" applyBorder="1" applyAlignment="1">
      <alignment vertical="center" shrinkToFit="1"/>
    </xf>
    <xf numFmtId="0" fontId="31" fillId="0" borderId="0" xfId="0" applyFont="1" applyAlignment="1">
      <alignment vertical="center"/>
    </xf>
    <xf numFmtId="0" fontId="0" fillId="0" borderId="0" xfId="0" applyFont="1" applyFill="1" applyBorder="1" applyAlignment="1" applyProtection="1">
      <alignment horizontal="center" vertical="center" shrinkToFit="1"/>
      <protection locked="0"/>
    </xf>
    <xf numFmtId="0" fontId="0" fillId="0" borderId="47" xfId="0" applyFont="1" applyFill="1" applyBorder="1" applyAlignment="1" applyProtection="1">
      <alignment vertical="center" shrinkToFit="1"/>
      <protection locked="0"/>
    </xf>
    <xf numFmtId="0" fontId="31" fillId="0" borderId="48" xfId="0" applyFont="1" applyFill="1" applyBorder="1" applyAlignment="1" applyProtection="1">
      <alignment horizontal="left" vertical="center" shrinkToFit="1"/>
      <protection locked="0"/>
    </xf>
    <xf numFmtId="0" fontId="31" fillId="0" borderId="47" xfId="0" applyFont="1" applyFill="1" applyBorder="1" applyAlignment="1" applyProtection="1">
      <alignment vertical="center" shrinkToFit="1"/>
      <protection locked="0"/>
    </xf>
    <xf numFmtId="0" fontId="31" fillId="0" borderId="0" xfId="0" applyFont="1" applyFill="1" applyBorder="1" applyAlignment="1" applyProtection="1">
      <alignment horizontal="center" vertical="center" shrinkToFit="1"/>
      <protection locked="0"/>
    </xf>
    <xf numFmtId="0" fontId="32" fillId="0" borderId="0" xfId="0" applyFont="1" applyBorder="1" applyAlignment="1">
      <alignment vertical="center"/>
    </xf>
    <xf numFmtId="0" fontId="10" fillId="0" borderId="49" xfId="0" applyFont="1" applyBorder="1" applyAlignment="1">
      <alignment vertical="center"/>
    </xf>
    <xf numFmtId="177" fontId="10" fillId="0" borderId="50" xfId="0" applyNumberFormat="1" applyFont="1" applyBorder="1" applyAlignment="1">
      <alignment vertical="center"/>
    </xf>
    <xf numFmtId="177" fontId="10" fillId="0" borderId="50" xfId="0" applyNumberFormat="1" applyFont="1" applyFill="1" applyBorder="1" applyAlignment="1" applyProtection="1">
      <alignment horizontal="center" vertical="center"/>
      <protection locked="0"/>
    </xf>
    <xf numFmtId="0" fontId="10" fillId="0" borderId="31" xfId="0" applyFont="1" applyBorder="1" applyAlignment="1">
      <alignment vertical="center"/>
    </xf>
    <xf numFmtId="177" fontId="10" fillId="0" borderId="38" xfId="0" applyNumberFormat="1" applyFont="1" applyBorder="1" applyAlignment="1">
      <alignment vertical="center"/>
    </xf>
    <xf numFmtId="0" fontId="33" fillId="0" borderId="0" xfId="0" applyFont="1" applyAlignment="1">
      <alignment vertical="center"/>
    </xf>
    <xf numFmtId="0" fontId="31" fillId="0" borderId="47" xfId="0" applyFont="1" applyFill="1" applyBorder="1" applyAlignment="1" applyProtection="1">
      <alignment horizontal="left" vertical="center" shrinkToFit="1"/>
      <protection locked="0"/>
    </xf>
    <xf numFmtId="0" fontId="0" fillId="0" borderId="47" xfId="0" applyFont="1" applyFill="1" applyBorder="1" applyAlignment="1" applyProtection="1">
      <alignment horizontal="center" vertical="center" shrinkToFit="1"/>
      <protection locked="0"/>
    </xf>
    <xf numFmtId="0" fontId="17" fillId="0" borderId="39" xfId="0" applyFont="1" applyFill="1" applyBorder="1" applyAlignment="1">
      <alignment horizontal="center" vertical="center" shrinkToFit="1"/>
    </xf>
    <xf numFmtId="0" fontId="31" fillId="0" borderId="40" xfId="0"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31" fillId="0" borderId="0" xfId="0" applyFont="1" applyFill="1" applyBorder="1" applyAlignment="1" applyProtection="1">
      <alignment vertical="center" shrinkToFit="1"/>
      <protection locked="0"/>
    </xf>
    <xf numFmtId="0" fontId="0" fillId="0" borderId="51" xfId="0" applyFont="1" applyFill="1" applyBorder="1" applyAlignment="1" applyProtection="1">
      <alignment vertical="center" shrinkToFit="1"/>
      <protection locked="0"/>
    </xf>
    <xf numFmtId="0" fontId="31" fillId="0" borderId="52" xfId="0" applyFont="1" applyFill="1" applyBorder="1" applyAlignment="1" applyProtection="1">
      <alignment horizontal="left" vertical="center" shrinkToFit="1"/>
      <protection locked="0"/>
    </xf>
    <xf numFmtId="0" fontId="0" fillId="0" borderId="28" xfId="0" applyFont="1" applyFill="1" applyBorder="1" applyAlignment="1" applyProtection="1">
      <alignment vertical="center" shrinkToFit="1"/>
      <protection locked="0"/>
    </xf>
    <xf numFmtId="193" fontId="17" fillId="0" borderId="0" xfId="0" applyNumberFormat="1" applyFont="1" applyBorder="1" applyAlignment="1">
      <alignment horizontal="center" vertical="center"/>
    </xf>
    <xf numFmtId="177" fontId="35" fillId="0" borderId="50" xfId="0" applyNumberFormat="1" applyFont="1" applyBorder="1" applyAlignment="1">
      <alignment vertical="center"/>
    </xf>
    <xf numFmtId="177" fontId="35" fillId="0" borderId="38" xfId="0" applyNumberFormat="1" applyFont="1" applyBorder="1" applyAlignment="1">
      <alignment vertical="center"/>
    </xf>
    <xf numFmtId="177" fontId="35" fillId="0" borderId="38" xfId="0" applyNumberFormat="1" applyFont="1" applyBorder="1" applyAlignment="1">
      <alignment vertical="center" shrinkToFit="1"/>
    </xf>
    <xf numFmtId="0" fontId="17" fillId="0" borderId="53" xfId="0" applyFont="1" applyFill="1" applyBorder="1" applyAlignment="1">
      <alignment horizontal="center" shrinkToFit="1"/>
    </xf>
    <xf numFmtId="0" fontId="26" fillId="0" borderId="54" xfId="0" applyFont="1" applyFill="1" applyBorder="1" applyAlignment="1">
      <alignment horizontal="center" vertical="center" shrinkToFit="1"/>
    </xf>
    <xf numFmtId="0" fontId="26" fillId="0" borderId="34" xfId="0" applyFont="1" applyFill="1" applyBorder="1" applyAlignment="1">
      <alignment vertical="center"/>
    </xf>
    <xf numFmtId="0" fontId="10" fillId="0" borderId="0" xfId="65" applyFont="1" applyFill="1" applyBorder="1" applyAlignment="1">
      <alignment horizontal="center" vertical="center" shrinkToFit="1"/>
      <protection/>
    </xf>
    <xf numFmtId="0" fontId="10" fillId="0" borderId="0" xfId="65" applyFont="1" applyBorder="1" applyAlignment="1">
      <alignment horizontal="center" vertical="center"/>
      <protection/>
    </xf>
    <xf numFmtId="0" fontId="10" fillId="0" borderId="0" xfId="65" applyFont="1" applyBorder="1" applyAlignment="1">
      <alignment horizontal="center" vertical="center" shrinkToFit="1"/>
      <protection/>
    </xf>
    <xf numFmtId="0" fontId="17" fillId="0" borderId="0" xfId="65" applyFont="1" applyFill="1" applyBorder="1" applyAlignment="1">
      <alignment horizontal="center" vertical="center" shrinkToFit="1"/>
      <protection/>
    </xf>
    <xf numFmtId="177" fontId="17" fillId="0" borderId="0" xfId="0" applyNumberFormat="1" applyFont="1" applyFill="1" applyBorder="1" applyAlignment="1">
      <alignment vertical="center"/>
    </xf>
    <xf numFmtId="0" fontId="19"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18" fillId="0" borderId="0" xfId="0" applyFont="1" applyFill="1" applyBorder="1" applyAlignment="1">
      <alignment vertical="center" shrinkToFit="1"/>
    </xf>
    <xf numFmtId="177" fontId="16" fillId="0" borderId="0" xfId="0" applyNumberFormat="1" applyFont="1" applyFill="1" applyBorder="1" applyAlignment="1">
      <alignment horizontal="center" vertical="center"/>
    </xf>
    <xf numFmtId="0" fontId="31"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center" shrinkToFit="1"/>
    </xf>
    <xf numFmtId="0" fontId="33" fillId="0" borderId="0" xfId="0" applyFont="1" applyFill="1" applyBorder="1" applyAlignment="1">
      <alignment vertical="center"/>
    </xf>
    <xf numFmtId="0" fontId="0" fillId="0" borderId="0" xfId="0" applyFont="1" applyFill="1" applyBorder="1" applyAlignment="1" applyProtection="1">
      <alignment vertical="center" shrinkToFit="1"/>
      <protection locked="0"/>
    </xf>
    <xf numFmtId="177" fontId="10" fillId="0" borderId="0" xfId="0" applyNumberFormat="1" applyFont="1" applyFill="1" applyBorder="1" applyAlignment="1">
      <alignment vertical="center"/>
    </xf>
    <xf numFmtId="0" fontId="10" fillId="0" borderId="0" xfId="0" applyFont="1" applyFill="1" applyBorder="1" applyAlignment="1">
      <alignment horizontal="center" vertical="center"/>
    </xf>
    <xf numFmtId="177" fontId="10" fillId="0" borderId="0" xfId="0" applyNumberFormat="1" applyFont="1" applyFill="1" applyBorder="1" applyAlignment="1">
      <alignment vertical="center" shrinkToFit="1"/>
    </xf>
    <xf numFmtId="177" fontId="20" fillId="0" borderId="0" xfId="0" applyNumberFormat="1" applyFont="1" applyFill="1" applyBorder="1" applyAlignment="1">
      <alignment vertical="center"/>
    </xf>
    <xf numFmtId="177" fontId="10"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vertical="center"/>
    </xf>
    <xf numFmtId="0" fontId="36" fillId="0" borderId="0" xfId="0" applyFont="1" applyAlignment="1">
      <alignment vertical="center"/>
    </xf>
    <xf numFmtId="0" fontId="26" fillId="0" borderId="0" xfId="0" applyFont="1" applyFill="1" applyAlignment="1">
      <alignment vertical="center"/>
    </xf>
    <xf numFmtId="0" fontId="0" fillId="0" borderId="55" xfId="0"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26" fillId="0" borderId="0" xfId="0" applyFont="1" applyFill="1" applyBorder="1" applyAlignment="1">
      <alignment vertical="center"/>
    </xf>
    <xf numFmtId="0" fontId="38" fillId="34" borderId="57" xfId="62" applyFont="1" applyFill="1" applyBorder="1" applyAlignment="1">
      <alignment horizontal="center"/>
      <protection/>
    </xf>
    <xf numFmtId="0" fontId="38" fillId="0" borderId="58" xfId="62" applyFont="1" applyFill="1" applyBorder="1" applyAlignment="1">
      <alignment horizontal="right" wrapText="1"/>
      <protection/>
    </xf>
    <xf numFmtId="0" fontId="36" fillId="0" borderId="0" xfId="0" applyFont="1" applyFill="1" applyBorder="1" applyAlignment="1">
      <alignment vertical="center"/>
    </xf>
    <xf numFmtId="0" fontId="36" fillId="0" borderId="0" xfId="62" applyFont="1" applyFill="1" applyBorder="1" applyAlignment="1">
      <alignment horizontal="center"/>
      <protection/>
    </xf>
    <xf numFmtId="0" fontId="36" fillId="0" borderId="0" xfId="62" applyFont="1" applyFill="1" applyBorder="1" applyAlignment="1">
      <alignment horizontal="right" wrapText="1"/>
      <protection/>
    </xf>
    <xf numFmtId="0" fontId="36" fillId="0" borderId="0" xfId="62" applyFont="1" applyFill="1" applyBorder="1" applyAlignment="1">
      <alignment wrapText="1"/>
      <protection/>
    </xf>
    <xf numFmtId="0" fontId="17" fillId="0" borderId="59" xfId="0" applyFont="1" applyBorder="1" applyAlignment="1">
      <alignment vertical="center"/>
    </xf>
    <xf numFmtId="0" fontId="17" fillId="35" borderId="60" xfId="0" applyFont="1" applyFill="1" applyBorder="1" applyAlignment="1">
      <alignment vertical="center"/>
    </xf>
    <xf numFmtId="0" fontId="17" fillId="35" borderId="59" xfId="0" applyFont="1" applyFill="1" applyBorder="1" applyAlignment="1">
      <alignment vertical="center"/>
    </xf>
    <xf numFmtId="0" fontId="17" fillId="35" borderId="59" xfId="0" applyFont="1" applyFill="1" applyBorder="1" applyAlignment="1">
      <alignment horizontal="center" vertical="center"/>
    </xf>
    <xf numFmtId="0" fontId="17" fillId="35" borderId="61" xfId="0" applyFont="1" applyFill="1" applyBorder="1" applyAlignment="1">
      <alignment horizontal="center" vertical="center"/>
    </xf>
    <xf numFmtId="0" fontId="17" fillId="35" borderId="62" xfId="0" applyFont="1" applyFill="1" applyBorder="1" applyAlignment="1">
      <alignment vertical="center"/>
    </xf>
    <xf numFmtId="0" fontId="17" fillId="35" borderId="0" xfId="0" applyFont="1" applyFill="1" applyBorder="1" applyAlignment="1">
      <alignment vertical="center"/>
    </xf>
    <xf numFmtId="0" fontId="17" fillId="35" borderId="63" xfId="0" applyFont="1" applyFill="1" applyBorder="1" applyAlignment="1">
      <alignment vertical="center"/>
    </xf>
    <xf numFmtId="0" fontId="17" fillId="35" borderId="64" xfId="0" applyFont="1" applyFill="1" applyBorder="1" applyAlignment="1">
      <alignment vertical="center"/>
    </xf>
    <xf numFmtId="0" fontId="17" fillId="35" borderId="65" xfId="0" applyFont="1" applyFill="1" applyBorder="1" applyAlignment="1">
      <alignment vertical="center"/>
    </xf>
    <xf numFmtId="0" fontId="17" fillId="35" borderId="66" xfId="0" applyFont="1" applyFill="1" applyBorder="1" applyAlignment="1">
      <alignment vertical="center"/>
    </xf>
    <xf numFmtId="0" fontId="0" fillId="0" borderId="0" xfId="0" applyFont="1" applyFill="1" applyBorder="1" applyAlignment="1" applyProtection="1">
      <alignment horizontal="center" vertical="center" shrinkToFit="1"/>
      <protection locked="0"/>
    </xf>
    <xf numFmtId="0" fontId="39" fillId="0" borderId="0" xfId="0" applyFont="1" applyFill="1" applyBorder="1" applyAlignment="1" applyProtection="1">
      <alignment horizontal="center" vertical="center" shrinkToFit="1"/>
      <protection locked="0"/>
    </xf>
    <xf numFmtId="0" fontId="2" fillId="0" borderId="10" xfId="61" applyFont="1" applyBorder="1" applyAlignment="1">
      <alignment horizontal="center" vertical="center"/>
      <protection/>
    </xf>
    <xf numFmtId="177" fontId="10" fillId="0" borderId="67" xfId="61" applyNumberFormat="1" applyFont="1" applyBorder="1" applyAlignment="1">
      <alignment horizontal="center" vertical="center"/>
      <protection/>
    </xf>
    <xf numFmtId="0" fontId="10" fillId="36" borderId="68" xfId="61" applyFont="1" applyFill="1" applyBorder="1" applyAlignment="1">
      <alignment horizontal="center" vertical="center"/>
      <protection/>
    </xf>
    <xf numFmtId="0" fontId="10" fillId="36" borderId="69" xfId="61" applyFont="1" applyFill="1" applyBorder="1" applyAlignment="1">
      <alignment horizontal="center" vertical="center"/>
      <protection/>
    </xf>
    <xf numFmtId="0" fontId="10" fillId="36" borderId="70" xfId="61" applyFont="1" applyFill="1" applyBorder="1" applyAlignment="1">
      <alignment horizontal="center" vertical="center"/>
      <protection/>
    </xf>
    <xf numFmtId="0" fontId="2" fillId="0" borderId="15" xfId="61" applyFont="1" applyBorder="1" applyAlignment="1">
      <alignment horizontal="center" vertical="center" shrinkToFit="1"/>
      <protection/>
    </xf>
    <xf numFmtId="177" fontId="10" fillId="0" borderId="71" xfId="61" applyNumberFormat="1" applyFont="1" applyBorder="1" applyAlignment="1">
      <alignment horizontal="center" vertical="center" shrinkToFit="1"/>
      <protection/>
    </xf>
    <xf numFmtId="0" fontId="34" fillId="0" borderId="0" xfId="0" applyFont="1" applyAlignment="1">
      <alignment vertical="center"/>
    </xf>
    <xf numFmtId="0" fontId="36" fillId="0" borderId="58" xfId="62" applyFont="1" applyFill="1" applyBorder="1" applyAlignment="1">
      <alignment horizontal="right" wrapText="1"/>
      <protection/>
    </xf>
    <xf numFmtId="0" fontId="41" fillId="0" borderId="0" xfId="0" applyFont="1" applyFill="1" applyBorder="1" applyAlignment="1">
      <alignment horizontal="left"/>
    </xf>
    <xf numFmtId="0" fontId="42" fillId="0" borderId="0" xfId="0" applyFont="1" applyFill="1" applyBorder="1" applyAlignment="1" applyProtection="1">
      <alignment horizontal="left" vertical="center" shrinkToFit="1"/>
      <protection locked="0"/>
    </xf>
    <xf numFmtId="0" fontId="42" fillId="0" borderId="0"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shrinkToFit="1"/>
      <protection locked="0"/>
    </xf>
    <xf numFmtId="0" fontId="43" fillId="0" borderId="0" xfId="0" applyFont="1" applyFill="1" applyBorder="1" applyAlignment="1">
      <alignment vertical="center"/>
    </xf>
    <xf numFmtId="0" fontId="44" fillId="0" borderId="0" xfId="0" applyFont="1" applyFill="1" applyBorder="1" applyAlignment="1">
      <alignment horizontal="center" shrinkToFit="1"/>
    </xf>
    <xf numFmtId="0" fontId="44" fillId="0" borderId="0" xfId="0" applyFont="1" applyFill="1" applyBorder="1" applyAlignment="1">
      <alignment horizontal="center" vertical="center" shrinkToFit="1"/>
    </xf>
    <xf numFmtId="0" fontId="44" fillId="0" borderId="0" xfId="0" applyFont="1" applyFill="1" applyBorder="1" applyAlignment="1">
      <alignment vertical="center"/>
    </xf>
    <xf numFmtId="0" fontId="42" fillId="0" borderId="0" xfId="0" applyFont="1" applyFill="1" applyBorder="1" applyAlignment="1" applyProtection="1">
      <alignment vertical="center" shrinkToFit="1"/>
      <protection locked="0"/>
    </xf>
    <xf numFmtId="0" fontId="17" fillId="0" borderId="0" xfId="0" applyFont="1" applyAlignment="1">
      <alignment horizontal="center" vertical="center"/>
    </xf>
    <xf numFmtId="0" fontId="17" fillId="0" borderId="0" xfId="0" applyFont="1" applyBorder="1" applyAlignment="1">
      <alignment horizontal="center" vertical="center"/>
    </xf>
    <xf numFmtId="0" fontId="0" fillId="37" borderId="37" xfId="0" applyFill="1" applyBorder="1" applyAlignment="1">
      <alignment horizontal="center" vertical="center"/>
    </xf>
    <xf numFmtId="0" fontId="0" fillId="37" borderId="37" xfId="0" applyFont="1" applyFill="1" applyBorder="1" applyAlignment="1">
      <alignment horizontal="center" vertical="center"/>
    </xf>
    <xf numFmtId="0" fontId="0" fillId="37" borderId="37" xfId="0" applyFont="1" applyFill="1" applyBorder="1" applyAlignment="1">
      <alignment horizontal="center" vertical="center"/>
    </xf>
    <xf numFmtId="0" fontId="38" fillId="0" borderId="58" xfId="62" applyFont="1" applyBorder="1" applyAlignment="1">
      <alignment horizontal="right" wrapText="1"/>
      <protection/>
    </xf>
    <xf numFmtId="0" fontId="36" fillId="0" borderId="0" xfId="62" applyFont="1" applyAlignment="1">
      <alignment horizontal="right" wrapText="1"/>
      <protection/>
    </xf>
    <xf numFmtId="0" fontId="36" fillId="0" borderId="0" xfId="62" applyFont="1" applyAlignment="1">
      <alignment wrapText="1"/>
      <protection/>
    </xf>
    <xf numFmtId="0" fontId="36" fillId="0" borderId="58" xfId="62" applyFont="1" applyBorder="1" applyAlignment="1">
      <alignment horizontal="right" wrapText="1"/>
      <protection/>
    </xf>
    <xf numFmtId="0" fontId="17" fillId="0" borderId="59" xfId="0" applyFont="1" applyBorder="1" applyAlignment="1">
      <alignment horizontal="left" vertical="center"/>
    </xf>
    <xf numFmtId="0" fontId="17" fillId="0" borderId="0" xfId="0" applyFont="1" applyAlignment="1">
      <alignment horizontal="center" vertical="center"/>
    </xf>
    <xf numFmtId="0" fontId="17" fillId="0" borderId="72" xfId="0" applyFont="1" applyBorder="1" applyAlignment="1">
      <alignment horizontal="center" vertical="center"/>
    </xf>
    <xf numFmtId="0" fontId="34" fillId="35" borderId="73" xfId="0" applyFont="1" applyFill="1" applyBorder="1" applyAlignment="1">
      <alignment horizontal="center" vertical="center" shrinkToFit="1"/>
    </xf>
    <xf numFmtId="0" fontId="34" fillId="35" borderId="74" xfId="0" applyFont="1" applyFill="1" applyBorder="1" applyAlignment="1">
      <alignment horizontal="center" vertical="center" shrinkToFit="1"/>
    </xf>
    <xf numFmtId="0" fontId="34" fillId="35" borderId="75" xfId="0" applyFont="1" applyFill="1" applyBorder="1" applyAlignment="1">
      <alignment horizontal="center" vertical="center" shrinkToFit="1"/>
    </xf>
    <xf numFmtId="0" fontId="31" fillId="32" borderId="19" xfId="0" applyFont="1" applyFill="1" applyBorder="1" applyAlignment="1" applyProtection="1">
      <alignment horizontal="left" vertical="center" shrinkToFit="1"/>
      <protection locked="0"/>
    </xf>
    <xf numFmtId="0" fontId="31" fillId="32" borderId="20" xfId="0" applyFont="1" applyFill="1" applyBorder="1" applyAlignment="1" applyProtection="1">
      <alignment horizontal="left" vertical="center" shrinkToFit="1"/>
      <protection locked="0"/>
    </xf>
    <xf numFmtId="0" fontId="31" fillId="32" borderId="40" xfId="0" applyFont="1" applyFill="1" applyBorder="1" applyAlignment="1" applyProtection="1">
      <alignment horizontal="left" vertical="center" shrinkToFit="1"/>
      <protection locked="0"/>
    </xf>
    <xf numFmtId="0" fontId="31" fillId="32" borderId="41" xfId="0" applyFont="1" applyFill="1" applyBorder="1" applyAlignment="1" applyProtection="1">
      <alignment horizontal="left" vertical="center" shrinkToFit="1"/>
      <protection locked="0"/>
    </xf>
    <xf numFmtId="0" fontId="31" fillId="32" borderId="27" xfId="0" applyFont="1" applyFill="1" applyBorder="1" applyAlignment="1" applyProtection="1">
      <alignment horizontal="left" vertical="center" shrinkToFit="1"/>
      <protection locked="0"/>
    </xf>
    <xf numFmtId="0" fontId="31" fillId="32" borderId="25" xfId="0" applyFont="1" applyFill="1" applyBorder="1" applyAlignment="1" applyProtection="1">
      <alignment horizontal="left" vertical="center" shrinkToFit="1"/>
      <protection locked="0"/>
    </xf>
    <xf numFmtId="0" fontId="10" fillId="0" borderId="0" xfId="64" applyFont="1" applyBorder="1" applyAlignment="1">
      <alignment horizontal="center" vertical="center"/>
      <protection/>
    </xf>
    <xf numFmtId="0" fontId="10" fillId="0" borderId="0" xfId="64" applyFont="1" applyBorder="1" applyAlignment="1">
      <alignment horizontal="center" vertical="center" shrinkToFit="1"/>
      <protection/>
    </xf>
    <xf numFmtId="0" fontId="10" fillId="0" borderId="0" xfId="64" applyFont="1" applyFill="1" applyBorder="1" applyAlignment="1">
      <alignment horizontal="center" vertical="center"/>
      <protection/>
    </xf>
    <xf numFmtId="0" fontId="10" fillId="0" borderId="0" xfId="64" applyFont="1" applyFill="1" applyBorder="1" applyAlignment="1">
      <alignment horizontal="center" vertical="center" shrinkToFit="1"/>
      <protection/>
    </xf>
    <xf numFmtId="177" fontId="29" fillId="0" borderId="38" xfId="0" applyNumberFormat="1" applyFont="1" applyFill="1" applyBorder="1" applyAlignment="1">
      <alignment horizontal="center" vertical="center"/>
    </xf>
    <xf numFmtId="0" fontId="14" fillId="0" borderId="0" xfId="66" applyFont="1" applyFill="1" applyAlignment="1">
      <alignment horizontal="center" vertical="center" shrinkToFit="1"/>
      <protection/>
    </xf>
    <xf numFmtId="0" fontId="16" fillId="0" borderId="0" xfId="0" applyFont="1" applyAlignment="1">
      <alignment horizontal="center" vertical="center"/>
    </xf>
    <xf numFmtId="0" fontId="27" fillId="0" borderId="0" xfId="0" applyFont="1" applyFill="1" applyAlignment="1">
      <alignment horizontal="center" vertical="center"/>
    </xf>
    <xf numFmtId="0" fontId="22" fillId="0" borderId="0" xfId="0" applyFont="1" applyFill="1" applyAlignment="1">
      <alignment horizontal="center" vertical="center"/>
    </xf>
    <xf numFmtId="22" fontId="17" fillId="32" borderId="36" xfId="0" applyNumberFormat="1" applyFont="1" applyFill="1" applyBorder="1" applyAlignment="1">
      <alignment horizontal="center" vertical="center"/>
    </xf>
    <xf numFmtId="22" fontId="17" fillId="32" borderId="76" xfId="0" applyNumberFormat="1" applyFont="1" applyFill="1" applyBorder="1" applyAlignment="1">
      <alignment horizontal="center" vertical="center"/>
    </xf>
    <xf numFmtId="0" fontId="80" fillId="0" borderId="38" xfId="0" applyFont="1" applyBorder="1" applyAlignment="1">
      <alignment horizontal="center" vertical="center"/>
    </xf>
    <xf numFmtId="177" fontId="39" fillId="0" borderId="38"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177" fontId="26"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177" fontId="10" fillId="0" borderId="50" xfId="0" applyNumberFormat="1" applyFont="1" applyFill="1" applyBorder="1" applyAlignment="1" applyProtection="1">
      <alignment horizontal="left" vertical="center"/>
      <protection locked="0"/>
    </xf>
    <xf numFmtId="177" fontId="10" fillId="0" borderId="23" xfId="0" applyNumberFormat="1" applyFont="1" applyFill="1" applyBorder="1" applyAlignment="1" applyProtection="1">
      <alignment horizontal="left" vertical="center"/>
      <protection locked="0"/>
    </xf>
    <xf numFmtId="0" fontId="10" fillId="0" borderId="38" xfId="0" applyNumberFormat="1" applyFont="1" applyFill="1" applyBorder="1" applyAlignment="1" applyProtection="1">
      <alignment horizontal="center" vertical="center"/>
      <protection locked="0"/>
    </xf>
    <xf numFmtId="0" fontId="10" fillId="0" borderId="32" xfId="0" applyNumberFormat="1" applyFont="1" applyFill="1" applyBorder="1" applyAlignment="1" applyProtection="1">
      <alignment horizontal="center" vertical="center"/>
      <protection locked="0"/>
    </xf>
    <xf numFmtId="0" fontId="31" fillId="33" borderId="19" xfId="0" applyFont="1" applyFill="1" applyBorder="1" applyAlignment="1" applyProtection="1">
      <alignment horizontal="left" vertical="center" shrinkToFit="1"/>
      <protection locked="0"/>
    </xf>
    <xf numFmtId="0" fontId="31" fillId="33" borderId="20" xfId="0" applyFont="1" applyFill="1" applyBorder="1" applyAlignment="1" applyProtection="1">
      <alignment horizontal="left" vertical="center" shrinkToFit="1"/>
      <protection locked="0"/>
    </xf>
    <xf numFmtId="0" fontId="31" fillId="33" borderId="40" xfId="0" applyFont="1" applyFill="1" applyBorder="1" applyAlignment="1" applyProtection="1">
      <alignment horizontal="left" vertical="center" shrinkToFit="1"/>
      <protection locked="0"/>
    </xf>
    <xf numFmtId="0" fontId="31" fillId="33" borderId="41" xfId="0" applyFont="1" applyFill="1" applyBorder="1" applyAlignment="1" applyProtection="1">
      <alignment horizontal="left" vertical="center" shrinkToFit="1"/>
      <protection locked="0"/>
    </xf>
    <xf numFmtId="0" fontId="31" fillId="33" borderId="27" xfId="0" applyFont="1" applyFill="1" applyBorder="1" applyAlignment="1" applyProtection="1">
      <alignment horizontal="left" vertical="center" shrinkToFit="1"/>
      <protection locked="0"/>
    </xf>
    <xf numFmtId="0" fontId="31" fillId="33" borderId="25" xfId="0" applyFont="1" applyFill="1" applyBorder="1" applyAlignment="1" applyProtection="1">
      <alignment horizontal="left" vertical="center" shrinkToFit="1"/>
      <protection locked="0"/>
    </xf>
    <xf numFmtId="0" fontId="2" fillId="0" borderId="77" xfId="0" applyFont="1" applyFill="1" applyBorder="1" applyAlignment="1">
      <alignment horizontal="center" vertical="center"/>
    </xf>
    <xf numFmtId="0" fontId="0" fillId="0" borderId="78" xfId="0" applyFill="1" applyBorder="1" applyAlignment="1">
      <alignment horizontal="center" vertical="center"/>
    </xf>
    <xf numFmtId="0" fontId="9" fillId="0" borderId="0" xfId="66" applyFont="1" applyFill="1" applyAlignment="1">
      <alignment horizontal="center" vertical="center" shrinkToFit="1"/>
      <protection/>
    </xf>
    <xf numFmtId="0" fontId="2" fillId="4" borderId="77" xfId="0" applyFont="1" applyFill="1" applyBorder="1" applyAlignment="1">
      <alignment horizontal="center" vertical="center"/>
    </xf>
    <xf numFmtId="0" fontId="0" fillId="4" borderId="79" xfId="0" applyFill="1" applyBorder="1" applyAlignment="1">
      <alignment horizontal="center" vertical="center"/>
    </xf>
    <xf numFmtId="0" fontId="0" fillId="4" borderId="78" xfId="0" applyFill="1" applyBorder="1" applyAlignment="1">
      <alignment horizontal="center" vertical="center"/>
    </xf>
    <xf numFmtId="0" fontId="13" fillId="0" borderId="0" xfId="0" applyFont="1" applyAlignment="1">
      <alignment horizontal="center" vertical="center"/>
    </xf>
    <xf numFmtId="0" fontId="15" fillId="0" borderId="80" xfId="0" applyFont="1" applyBorder="1" applyAlignment="1">
      <alignment horizontal="center" vertical="center" shrinkToFit="1"/>
    </xf>
    <xf numFmtId="0" fontId="0" fillId="0" borderId="79" xfId="0" applyFill="1" applyBorder="1" applyAlignment="1">
      <alignment horizontal="center" vertical="center"/>
    </xf>
    <xf numFmtId="0" fontId="31" fillId="35" borderId="81" xfId="0" applyFont="1" applyFill="1" applyBorder="1" applyAlignment="1" applyProtection="1">
      <alignment horizontal="center" vertical="center" shrinkToFit="1"/>
      <protection locked="0"/>
    </xf>
    <xf numFmtId="0" fontId="2" fillId="0" borderId="77" xfId="61" applyFont="1" applyBorder="1" applyAlignment="1">
      <alignment horizontal="center" vertical="center"/>
      <protection/>
    </xf>
    <xf numFmtId="0" fontId="2" fillId="0" borderId="78" xfId="61" applyFont="1" applyBorder="1" applyAlignment="1">
      <alignment horizontal="center" vertical="center"/>
      <protection/>
    </xf>
    <xf numFmtId="0" fontId="17" fillId="0" borderId="0" xfId="0" applyFont="1" applyFill="1" applyBorder="1" applyAlignment="1">
      <alignment horizontal="center" vertical="center" shrinkToFit="1"/>
    </xf>
    <xf numFmtId="0" fontId="31" fillId="0" borderId="0" xfId="0" applyFont="1" applyFill="1" applyBorder="1" applyAlignment="1" applyProtection="1">
      <alignment horizontal="left" vertical="center" shrinkToFit="1"/>
      <protection locked="0"/>
    </xf>
    <xf numFmtId="0" fontId="17" fillId="0" borderId="82" xfId="0" applyFont="1" applyFill="1" applyBorder="1" applyAlignment="1">
      <alignment horizontal="center" vertical="center" shrinkToFit="1"/>
    </xf>
    <xf numFmtId="0" fontId="17" fillId="0" borderId="83" xfId="0" applyFont="1" applyFill="1" applyBorder="1" applyAlignment="1">
      <alignment horizontal="center" vertical="center" shrinkToFit="1"/>
    </xf>
    <xf numFmtId="0" fontId="14" fillId="0" borderId="0" xfId="67" applyFont="1" applyFill="1" applyAlignment="1">
      <alignment horizontal="center" vertical="center" shrinkToFit="1"/>
      <protection/>
    </xf>
    <xf numFmtId="0" fontId="10" fillId="0" borderId="0" xfId="65" applyFont="1" applyBorder="1" applyAlignment="1">
      <alignment horizontal="center" vertical="center"/>
      <protection/>
    </xf>
    <xf numFmtId="0" fontId="31" fillId="35" borderId="84" xfId="0" applyFont="1" applyFill="1" applyBorder="1" applyAlignment="1" applyProtection="1">
      <alignment horizontal="center" vertical="center" shrinkToFit="1"/>
      <protection locked="0"/>
    </xf>
    <xf numFmtId="177" fontId="16" fillId="0" borderId="38" xfId="0" applyNumberFormat="1" applyFont="1" applyFill="1" applyBorder="1" applyAlignment="1" applyProtection="1">
      <alignment horizontal="center" vertical="center"/>
      <protection locked="0"/>
    </xf>
    <xf numFmtId="0" fontId="10" fillId="0" borderId="0" xfId="65" applyFont="1" applyBorder="1" applyAlignment="1">
      <alignment horizontal="center" vertical="center" shrinkToFit="1"/>
      <protection/>
    </xf>
    <xf numFmtId="177" fontId="16" fillId="0" borderId="0" xfId="0" applyNumberFormat="1" applyFont="1" applyFill="1" applyBorder="1" applyAlignment="1" applyProtection="1">
      <alignment horizontal="center" vertical="center"/>
      <protection locked="0"/>
    </xf>
    <xf numFmtId="177" fontId="29" fillId="0" borderId="0" xfId="0" applyNumberFormat="1" applyFont="1" applyFill="1" applyBorder="1" applyAlignment="1">
      <alignment horizontal="center" vertical="center"/>
    </xf>
    <xf numFmtId="0" fontId="2" fillId="0" borderId="79" xfId="61" applyFont="1" applyBorder="1" applyAlignment="1">
      <alignment horizontal="center" vertical="center"/>
      <protection/>
    </xf>
    <xf numFmtId="0" fontId="10" fillId="0" borderId="0" xfId="65" applyFont="1" applyFill="1" applyBorder="1" applyAlignment="1">
      <alignment horizontal="center" vertical="center" shrinkToFit="1"/>
      <protection/>
    </xf>
    <xf numFmtId="0" fontId="10" fillId="0" borderId="0" xfId="65" applyFont="1" applyFill="1" applyBorder="1" applyAlignment="1">
      <alignment horizontal="center" vertical="center"/>
      <protection/>
    </xf>
    <xf numFmtId="0" fontId="62" fillId="0" borderId="0" xfId="62" applyFont="1" applyFill="1" applyBorder="1" applyAlignment="1">
      <alignment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soutai_master" xfId="61"/>
    <cellStyle name="標準_data" xfId="62"/>
    <cellStyle name="標準_個人選手権総体" xfId="63"/>
    <cellStyle name="標準_新人大会組合せ・関係書類_第１回県個人テニス選手権_県個人選手権18　ﾏｽﾀｰ" xfId="64"/>
    <cellStyle name="標準_新人大会組合せ・関係書類_第１回県個人テニス選手権_県個人選手権18　ﾏｽﾀｰ_6_総体_申込書" xfId="65"/>
    <cellStyle name="標準_新人大会組合せ・関係書類_平成１６年総体" xfId="66"/>
    <cellStyle name="標準_新人大会組合せ・関係書類_平成１６年総体_6_総体_申込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57150</xdr:rowOff>
    </xdr:from>
    <xdr:to>
      <xdr:col>7</xdr:col>
      <xdr:colOff>0</xdr:colOff>
      <xdr:row>5</xdr:row>
      <xdr:rowOff>0</xdr:rowOff>
    </xdr:to>
    <xdr:sp macro="[0]!Module1.Macro2">
      <xdr:nvSpPr>
        <xdr:cNvPr id="1" name="Rectangle 5"/>
        <xdr:cNvSpPr>
          <a:spLocks/>
        </xdr:cNvSpPr>
      </xdr:nvSpPr>
      <xdr:spPr>
        <a:xfrm>
          <a:off x="3438525" y="1200150"/>
          <a:ext cx="1428750" cy="228600"/>
        </a:xfrm>
        <a:prstGeom prst="rect">
          <a:avLst/>
        </a:prstGeom>
        <a:solidFill>
          <a:srgbClr val="339966"/>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FFFFFF"/>
              </a:solidFill>
              <a:latin typeface="ＭＳ Ｐゴシック"/>
              <a:ea typeface="ＭＳ Ｐゴシック"/>
              <a:cs typeface="ＭＳ Ｐゴシック"/>
            </a:rPr>
            <a:t>クリックして下さい</a:t>
          </a:r>
        </a:p>
      </xdr:txBody>
    </xdr:sp>
    <xdr:clientData/>
  </xdr:twoCellAnchor>
  <xdr:twoCellAnchor>
    <xdr:from>
      <xdr:col>8</xdr:col>
      <xdr:colOff>533400</xdr:colOff>
      <xdr:row>2</xdr:row>
      <xdr:rowOff>19050</xdr:rowOff>
    </xdr:from>
    <xdr:to>
      <xdr:col>10</xdr:col>
      <xdr:colOff>1219200</xdr:colOff>
      <xdr:row>6</xdr:row>
      <xdr:rowOff>171450</xdr:rowOff>
    </xdr:to>
    <xdr:sp>
      <xdr:nvSpPr>
        <xdr:cNvPr id="2" name="AutoShape 12"/>
        <xdr:cNvSpPr>
          <a:spLocks/>
        </xdr:cNvSpPr>
      </xdr:nvSpPr>
      <xdr:spPr>
        <a:xfrm>
          <a:off x="6000750" y="590550"/>
          <a:ext cx="2714625" cy="1295400"/>
        </a:xfrm>
        <a:prstGeom prst="cloudCallout">
          <a:avLst>
            <a:gd name="adj1" fmla="val -93509"/>
            <a:gd name="adj2" fmla="val 72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クリック後、「参加申込書」のリストが反映されます。学校名、男女を正しく選択して、クリックをして下さい。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xdr:row>
      <xdr:rowOff>85725</xdr:rowOff>
    </xdr:from>
    <xdr:to>
      <xdr:col>12</xdr:col>
      <xdr:colOff>581025</xdr:colOff>
      <xdr:row>3</xdr:row>
      <xdr:rowOff>57150</xdr:rowOff>
    </xdr:to>
    <xdr:sp macro="[0]!Macro1">
      <xdr:nvSpPr>
        <xdr:cNvPr id="1" name="Rectangle 1"/>
        <xdr:cNvSpPr>
          <a:spLocks/>
        </xdr:cNvSpPr>
      </xdr:nvSpPr>
      <xdr:spPr>
        <a:xfrm>
          <a:off x="3924300" y="200025"/>
          <a:ext cx="1285875"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作業開始</a:t>
          </a:r>
        </a:p>
      </xdr:txBody>
    </xdr:sp>
    <xdr:clientData/>
  </xdr:twoCellAnchor>
</xdr:wsDr>
</file>

<file path=xl/tables/table1.xml><?xml version="1.0" encoding="utf-8"?>
<table xmlns="http://schemas.openxmlformats.org/spreadsheetml/2006/main" id="1" name="テーブル1" displayName="テーブル1" ref="A2:G652" comment="" totalsRowShown="0">
  <tableColumns count="7">
    <tableColumn id="1" name="列1"/>
    <tableColumn id="2" name="列2"/>
    <tableColumn id="3" name="列3"/>
    <tableColumn id="4" name="列4"/>
    <tableColumn id="5" name="列5"/>
    <tableColumn id="6" name="列6"/>
    <tableColumn id="7" name="列7"/>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rgb="FFFFFF00"/>
  </sheetPr>
  <dimension ref="B1:K25"/>
  <sheetViews>
    <sheetView showGridLines="0" showRowColHeaders="0" showOutlineSymbols="0" zoomScaleSheetLayoutView="100" zoomScalePageLayoutView="0" workbookViewId="0" topLeftCell="A1">
      <selection activeCell="A1" sqref="A1"/>
    </sheetView>
  </sheetViews>
  <sheetFormatPr defaultColWidth="9.00390625" defaultRowHeight="22.5" customHeight="1"/>
  <cols>
    <col min="1" max="5" width="7.875" style="53" customWidth="1"/>
    <col min="6" max="6" width="5.75390625" style="53" customWidth="1"/>
    <col min="7" max="7" width="18.75390625" style="53" customWidth="1"/>
    <col min="8" max="9" width="7.875" style="53" customWidth="1"/>
    <col min="10" max="11" width="18.75390625" style="53" customWidth="1"/>
    <col min="12" max="12" width="7.875" style="53" customWidth="1"/>
    <col min="13" max="16384" width="9.00390625" style="53" customWidth="1"/>
  </cols>
  <sheetData>
    <row r="1" spans="2:10" ht="22.5" customHeight="1" thickBot="1">
      <c r="B1" s="89" t="s">
        <v>221</v>
      </c>
      <c r="C1" s="84"/>
      <c r="D1" s="84"/>
      <c r="E1" s="84"/>
      <c r="F1" s="84"/>
      <c r="G1" s="84"/>
      <c r="H1" s="84"/>
      <c r="I1" s="84"/>
      <c r="J1" s="84"/>
    </row>
    <row r="2" spans="2:8" ht="22.5" customHeight="1" thickBot="1">
      <c r="B2" s="53" t="s">
        <v>23</v>
      </c>
      <c r="G2" s="86"/>
      <c r="H2" s="120" t="s">
        <v>105</v>
      </c>
    </row>
    <row r="3" spans="2:11" ht="22.5" customHeight="1" thickBot="1">
      <c r="B3" s="53" t="s">
        <v>24</v>
      </c>
      <c r="G3" s="86"/>
      <c r="H3" s="120" t="s">
        <v>105</v>
      </c>
      <c r="I3" s="81"/>
      <c r="J3" s="81" t="s">
        <v>81</v>
      </c>
      <c r="K3" s="81" t="s">
        <v>25</v>
      </c>
    </row>
    <row r="4" spans="2:10" ht="22.5" customHeight="1" thickBot="1">
      <c r="B4" s="53" t="s">
        <v>113</v>
      </c>
      <c r="G4" s="210"/>
      <c r="H4" s="65" t="s">
        <v>106</v>
      </c>
      <c r="I4" s="81"/>
      <c r="J4" s="81"/>
    </row>
    <row r="5" ht="22.5" customHeight="1">
      <c r="B5" s="53" t="s">
        <v>104</v>
      </c>
    </row>
    <row r="6" ht="22.5" customHeight="1">
      <c r="B6" s="53" t="s">
        <v>123</v>
      </c>
    </row>
    <row r="7" ht="22.5" customHeight="1" thickBot="1">
      <c r="B7" s="197" t="s">
        <v>187</v>
      </c>
    </row>
    <row r="8" spans="2:8" ht="22.5" customHeight="1" thickBot="1">
      <c r="B8" s="53" t="s">
        <v>107</v>
      </c>
      <c r="E8" s="81" t="s">
        <v>108</v>
      </c>
      <c r="F8" s="81" t="s">
        <v>109</v>
      </c>
      <c r="G8" s="86"/>
      <c r="H8" s="120" t="s">
        <v>105</v>
      </c>
    </row>
    <row r="9" spans="5:8" ht="22.5" customHeight="1" thickBot="1">
      <c r="E9" s="53" t="s">
        <v>153</v>
      </c>
      <c r="G9" s="212"/>
      <c r="H9" s="65" t="s">
        <v>106</v>
      </c>
    </row>
    <row r="10" spans="5:8" ht="22.5" customHeight="1" thickBot="1">
      <c r="E10" s="53" t="s">
        <v>153</v>
      </c>
      <c r="G10" s="211"/>
      <c r="H10" s="65" t="s">
        <v>106</v>
      </c>
    </row>
    <row r="11" spans="2:9" ht="22.5" customHeight="1" thickBot="1">
      <c r="B11" s="53" t="s">
        <v>110</v>
      </c>
      <c r="C11" s="81"/>
      <c r="D11" s="81"/>
      <c r="E11" s="81"/>
      <c r="F11" s="81"/>
      <c r="G11" s="212"/>
      <c r="H11" s="65" t="s">
        <v>106</v>
      </c>
      <c r="I11" s="81"/>
    </row>
    <row r="12" spans="2:10" ht="22.5" customHeight="1" thickBot="1">
      <c r="B12" s="218" t="s">
        <v>181</v>
      </c>
      <c r="C12" s="218"/>
      <c r="D12" s="218"/>
      <c r="E12" s="218"/>
      <c r="F12" s="219"/>
      <c r="G12" s="212"/>
      <c r="H12" s="65" t="s">
        <v>106</v>
      </c>
      <c r="I12" s="81"/>
      <c r="J12" s="81"/>
    </row>
    <row r="13" spans="2:10" ht="22.5" customHeight="1" thickBot="1">
      <c r="B13" s="208"/>
      <c r="C13" s="208"/>
      <c r="D13" s="208"/>
      <c r="E13" s="208" t="s">
        <v>182</v>
      </c>
      <c r="F13" s="209"/>
      <c r="G13" s="86"/>
      <c r="H13" s="120" t="s">
        <v>105</v>
      </c>
      <c r="I13" s="81"/>
      <c r="J13" s="81"/>
    </row>
    <row r="14" spans="7:10" ht="22.5" customHeight="1" thickBot="1">
      <c r="G14" s="138"/>
      <c r="H14" s="81"/>
      <c r="I14" s="81"/>
      <c r="J14" s="81"/>
    </row>
    <row r="15" spans="2:10" ht="22.5" customHeight="1" thickBot="1">
      <c r="B15" s="220" t="s">
        <v>532</v>
      </c>
      <c r="C15" s="221"/>
      <c r="D15" s="221"/>
      <c r="E15" s="221"/>
      <c r="F15" s="221"/>
      <c r="G15" s="221"/>
      <c r="H15" s="221"/>
      <c r="I15" s="221"/>
      <c r="J15" s="222"/>
    </row>
    <row r="16" ht="22.5" customHeight="1">
      <c r="B16" s="53" t="s">
        <v>188</v>
      </c>
    </row>
    <row r="17" ht="22.5" customHeight="1">
      <c r="B17" s="53" t="s">
        <v>222</v>
      </c>
    </row>
    <row r="18" ht="22.5" customHeight="1" thickBot="1"/>
    <row r="19" spans="2:10" ht="22.5" customHeight="1">
      <c r="B19" s="178" t="s">
        <v>223</v>
      </c>
      <c r="C19" s="179"/>
      <c r="D19" s="179"/>
      <c r="E19" s="179"/>
      <c r="F19" s="179"/>
      <c r="G19" s="180"/>
      <c r="H19" s="179"/>
      <c r="I19" s="179"/>
      <c r="J19" s="181"/>
    </row>
    <row r="20" spans="2:10" ht="22.5" customHeight="1">
      <c r="B20" s="182" t="s">
        <v>171</v>
      </c>
      <c r="C20" s="183"/>
      <c r="D20" s="183"/>
      <c r="E20" s="183"/>
      <c r="F20" s="183"/>
      <c r="G20" s="183"/>
      <c r="H20" s="183"/>
      <c r="I20" s="183"/>
      <c r="J20" s="184"/>
    </row>
    <row r="21" spans="2:10" ht="22.5" customHeight="1" thickBot="1">
      <c r="B21" s="185" t="s">
        <v>172</v>
      </c>
      <c r="C21" s="186"/>
      <c r="D21" s="186"/>
      <c r="E21" s="186"/>
      <c r="F21" s="186"/>
      <c r="G21" s="186"/>
      <c r="H21" s="186"/>
      <c r="I21" s="186"/>
      <c r="J21" s="187"/>
    </row>
    <row r="22" spans="2:10" ht="22.5" customHeight="1">
      <c r="B22" s="177"/>
      <c r="C22" s="177"/>
      <c r="D22" s="217"/>
      <c r="E22" s="217"/>
      <c r="F22" s="217"/>
      <c r="G22" s="217"/>
      <c r="H22" s="217"/>
      <c r="I22" s="217"/>
      <c r="J22" s="217"/>
    </row>
    <row r="25" spans="2:10" ht="22.5" customHeight="1">
      <c r="B25" s="58"/>
      <c r="C25" s="58"/>
      <c r="D25" s="58"/>
      <c r="E25" s="58"/>
      <c r="F25" s="58"/>
      <c r="G25" s="58"/>
      <c r="H25" s="58"/>
      <c r="I25" s="58"/>
      <c r="J25" s="58"/>
    </row>
  </sheetData>
  <sheetProtection/>
  <mergeCells count="3">
    <mergeCell ref="D22:J22"/>
    <mergeCell ref="B12:F12"/>
    <mergeCell ref="B15:J15"/>
  </mergeCells>
  <dataValidations count="5">
    <dataValidation type="list" allowBlank="1" showInputMessage="1" showErrorMessage="1" sqref="G2">
      <formula1>gakkou</formula1>
    </dataValidation>
    <dataValidation type="list" allowBlank="1" showInputMessage="1" showErrorMessage="1" sqref="G3">
      <formula1>$J$3:$K$3</formula1>
    </dataValidation>
    <dataValidation allowBlank="1" showInputMessage="1" showErrorMessage="1" imeMode="on" sqref="G4"/>
    <dataValidation type="list" allowBlank="1" showInputMessage="1" showErrorMessage="1" sqref="G8 G13">
      <formula1>$E$8:$F$8</formula1>
    </dataValidation>
    <dataValidation allowBlank="1" showInputMessage="1" showErrorMessage="1" imeMode="off" sqref="G14"/>
  </dataValidations>
  <printOptions/>
  <pageMargins left="0.7874015748031497" right="0.7874015748031497" top="0.6692913385826772" bottom="0.7086614173228347" header="0.5118110236220472" footer="0.511811023622047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rgb="FFFFFF00"/>
  </sheetPr>
  <dimension ref="A1:S86"/>
  <sheetViews>
    <sheetView showGridLines="0" view="pageBreakPreview" zoomScale="75" zoomScaleNormal="80" zoomScaleSheetLayoutView="75" zoomScalePageLayoutView="0" workbookViewId="0" topLeftCell="A4">
      <selection activeCell="F4" sqref="F4:J4"/>
    </sheetView>
  </sheetViews>
  <sheetFormatPr defaultColWidth="9.00390625" defaultRowHeight="13.5"/>
  <cols>
    <col min="1" max="1" width="6.25390625" style="53" customWidth="1"/>
    <col min="2" max="3" width="15.00390625" style="53" customWidth="1"/>
    <col min="4" max="5" width="10.00390625" style="53" customWidth="1"/>
    <col min="6" max="7" width="3.25390625" style="53" customWidth="1"/>
    <col min="8" max="8" width="6.25390625" style="53" customWidth="1"/>
    <col min="9" max="10" width="15.00390625" style="53" customWidth="1"/>
    <col min="11" max="11" width="9.625" style="53" customWidth="1"/>
    <col min="12" max="12" width="10.00390625" style="53" customWidth="1"/>
    <col min="13" max="13" width="5.50390625" style="53" customWidth="1"/>
    <col min="14" max="14" width="9.375" style="53" customWidth="1"/>
    <col min="15" max="15" width="8.25390625" style="81" bestFit="1" customWidth="1"/>
    <col min="16" max="16" width="9.00390625" style="53" customWidth="1"/>
    <col min="17" max="17" width="12.50390625" style="53" customWidth="1"/>
    <col min="18" max="16384" width="9.00390625" style="53" customWidth="1"/>
  </cols>
  <sheetData>
    <row r="1" spans="1:12" ht="19.5" customHeight="1" hidden="1">
      <c r="A1" s="235" t="s">
        <v>65</v>
      </c>
      <c r="B1" s="235"/>
      <c r="C1" s="71"/>
      <c r="F1" s="73" t="s">
        <v>68</v>
      </c>
      <c r="G1" s="74"/>
      <c r="H1" s="74"/>
      <c r="I1" s="238">
        <f ca="1">NOW()</f>
        <v>45412.44927488426</v>
      </c>
      <c r="J1" s="238"/>
      <c r="K1" s="238"/>
      <c r="L1" s="239"/>
    </row>
    <row r="2" spans="1:12" ht="19.5" customHeight="1" hidden="1">
      <c r="A2" s="71"/>
      <c r="B2" s="236" t="s">
        <v>79</v>
      </c>
      <c r="C2" s="237"/>
      <c r="D2" s="237"/>
      <c r="E2" s="237"/>
      <c r="F2" s="237"/>
      <c r="G2" s="237"/>
      <c r="H2" s="237"/>
      <c r="I2" s="237"/>
      <c r="J2" s="237"/>
      <c r="K2" s="72"/>
      <c r="L2" s="54"/>
    </row>
    <row r="3" spans="1:12" ht="19.5" customHeight="1" hidden="1">
      <c r="A3" s="71"/>
      <c r="B3" s="237"/>
      <c r="C3" s="237"/>
      <c r="D3" s="237"/>
      <c r="E3" s="237"/>
      <c r="F3" s="237"/>
      <c r="G3" s="237"/>
      <c r="H3" s="237"/>
      <c r="I3" s="237"/>
      <c r="J3" s="237"/>
      <c r="K3" s="72"/>
      <c r="L3" s="54"/>
    </row>
    <row r="4" spans="2:12" ht="21" customHeight="1">
      <c r="B4" s="70"/>
      <c r="C4" s="70"/>
      <c r="F4" s="240" t="s">
        <v>224</v>
      </c>
      <c r="G4" s="240"/>
      <c r="H4" s="240"/>
      <c r="I4" s="240"/>
      <c r="J4" s="240"/>
      <c r="K4" s="56"/>
      <c r="L4" s="55"/>
    </row>
    <row r="5" ht="21" customHeight="1">
      <c r="L5" s="69" t="s">
        <v>80</v>
      </c>
    </row>
    <row r="6" spans="1:12" ht="30" customHeight="1">
      <c r="A6" s="234" t="s">
        <v>225</v>
      </c>
      <c r="B6" s="234"/>
      <c r="C6" s="234"/>
      <c r="D6" s="234"/>
      <c r="E6" s="234"/>
      <c r="F6" s="234"/>
      <c r="G6" s="234"/>
      <c r="H6" s="234"/>
      <c r="I6" s="234"/>
      <c r="J6" s="234"/>
      <c r="K6" s="234"/>
      <c r="L6" s="234"/>
    </row>
    <row r="7" ht="7.5" customHeight="1"/>
    <row r="8" spans="2:10" ht="14.25">
      <c r="B8" s="92" t="s">
        <v>46</v>
      </c>
      <c r="C8" s="69"/>
      <c r="F8" s="57"/>
      <c r="I8" s="92" t="s">
        <v>51</v>
      </c>
      <c r="J8" s="69"/>
    </row>
    <row r="9" spans="4:11" ht="13.5">
      <c r="D9" s="58"/>
      <c r="E9" s="58"/>
      <c r="F9" s="57"/>
      <c r="G9" s="58"/>
      <c r="H9" s="58"/>
      <c r="I9" s="58"/>
      <c r="J9" s="94"/>
      <c r="K9" s="58"/>
    </row>
    <row r="10" spans="2:12" ht="21">
      <c r="B10" s="88" t="s">
        <v>47</v>
      </c>
      <c r="C10" s="241">
        <f>'手順'!G2</f>
        <v>0</v>
      </c>
      <c r="D10" s="241"/>
      <c r="E10" s="90"/>
      <c r="F10" s="57"/>
      <c r="I10" s="88" t="s">
        <v>47</v>
      </c>
      <c r="J10" s="241">
        <f>C10</f>
        <v>0</v>
      </c>
      <c r="K10" s="241"/>
      <c r="L10" s="90"/>
    </row>
    <row r="11" spans="3:12" ht="13.5">
      <c r="C11" s="56"/>
      <c r="D11" s="56"/>
      <c r="E11" s="56"/>
      <c r="F11" s="57"/>
      <c r="J11" s="56"/>
      <c r="K11" s="56"/>
      <c r="L11" s="56"/>
    </row>
    <row r="12" spans="3:12" ht="18.75">
      <c r="C12" s="91" t="s">
        <v>48</v>
      </c>
      <c r="D12" s="93">
        <f>'手順'!G3</f>
        <v>0</v>
      </c>
      <c r="E12" s="56"/>
      <c r="F12" s="57"/>
      <c r="J12" s="91" t="s">
        <v>48</v>
      </c>
      <c r="K12" s="93">
        <f>D12</f>
        <v>0</v>
      </c>
      <c r="L12" s="56"/>
    </row>
    <row r="13" spans="3:12" ht="13.5">
      <c r="C13" s="56"/>
      <c r="D13" s="56"/>
      <c r="E13" s="56"/>
      <c r="F13" s="57"/>
      <c r="J13" s="56"/>
      <c r="K13" s="56"/>
      <c r="L13" s="56"/>
    </row>
    <row r="14" spans="2:12" ht="24">
      <c r="B14" s="88" t="s">
        <v>49</v>
      </c>
      <c r="C14" s="233">
        <f>'手順'!G4</f>
        <v>0</v>
      </c>
      <c r="D14" s="233"/>
      <c r="E14" s="233"/>
      <c r="F14" s="57"/>
      <c r="I14" s="88" t="s">
        <v>49</v>
      </c>
      <c r="J14" s="233">
        <f>'手順'!G4</f>
        <v>0</v>
      </c>
      <c r="K14" s="233"/>
      <c r="L14" s="233"/>
    </row>
    <row r="15" spans="6:15" ht="13.5">
      <c r="F15" s="57"/>
      <c r="O15" s="81">
        <v>1</v>
      </c>
    </row>
    <row r="16" spans="6:15" ht="13.5">
      <c r="F16" s="57"/>
      <c r="O16" s="81">
        <v>2</v>
      </c>
    </row>
    <row r="17" spans="1:12" ht="21" customHeight="1" thickBot="1">
      <c r="A17" s="114" t="s">
        <v>128</v>
      </c>
      <c r="B17" s="113"/>
      <c r="C17" s="113"/>
      <c r="D17" s="113"/>
      <c r="E17" s="113"/>
      <c r="F17" s="57"/>
      <c r="H17" s="114" t="s">
        <v>129</v>
      </c>
      <c r="I17" s="113"/>
      <c r="J17" s="113"/>
      <c r="K17" s="113"/>
      <c r="L17" s="113"/>
    </row>
    <row r="18" spans="1:17" ht="21" customHeight="1" thickBot="1">
      <c r="A18" s="102"/>
      <c r="B18" s="103" t="s">
        <v>112</v>
      </c>
      <c r="C18" s="104" t="s">
        <v>86</v>
      </c>
      <c r="D18" s="103" t="s">
        <v>53</v>
      </c>
      <c r="E18" s="106" t="s">
        <v>125</v>
      </c>
      <c r="F18" s="57"/>
      <c r="H18" s="102"/>
      <c r="I18" s="111" t="s">
        <v>112</v>
      </c>
      <c r="J18" s="112" t="s">
        <v>86</v>
      </c>
      <c r="K18" s="111" t="s">
        <v>53</v>
      </c>
      <c r="L18" s="106" t="s">
        <v>125</v>
      </c>
      <c r="O18" s="82"/>
      <c r="P18" s="58"/>
      <c r="Q18" s="58"/>
    </row>
    <row r="19" spans="1:19" ht="31.5" customHeight="1">
      <c r="A19" s="107">
        <v>1</v>
      </c>
      <c r="B19" s="250"/>
      <c r="C19" s="251"/>
      <c r="D19" s="101">
        <f>IF(B19="","",VLOOKUP(B19,data!$Q$2:$W$52,4,FALSE))</f>
      </c>
      <c r="E19" s="108"/>
      <c r="F19" s="144">
        <f>IF(B19="","",VLOOKUP(B19,data!$Q$2:$Y$52,6,FALSE))</f>
      </c>
      <c r="G19" s="56"/>
      <c r="H19" s="142">
        <v>1</v>
      </c>
      <c r="I19" s="252"/>
      <c r="J19" s="253"/>
      <c r="K19" s="130">
        <f>IF(I19="","",VLOOKUP(I19,data!$Q$2:$W$52,4,FALSE))</f>
      </c>
      <c r="L19" s="168"/>
      <c r="M19" s="167">
        <f>IF(I19="","",VLOOKUP(I19,data!$Q$2:$Y$52,6,FALSE))</f>
      </c>
      <c r="O19" s="170" t="s">
        <v>140</v>
      </c>
      <c r="P19" s="59"/>
      <c r="Q19" s="60"/>
      <c r="R19" s="61"/>
      <c r="S19" s="62"/>
    </row>
    <row r="20" spans="1:19" ht="31.5" customHeight="1" thickBot="1">
      <c r="A20" s="107">
        <v>2</v>
      </c>
      <c r="B20" s="250"/>
      <c r="C20" s="251"/>
      <c r="D20" s="101">
        <f>IF(B20="","",VLOOKUP(B20,data!$Q$2:$W$52,4,FALSE))</f>
      </c>
      <c r="E20" s="108"/>
      <c r="F20" s="144">
        <f>IF(B20="","",VLOOKUP(B20,data!$Q$2:$Y$52,6,FALSE))</f>
      </c>
      <c r="G20" s="56"/>
      <c r="H20" s="143">
        <v>1</v>
      </c>
      <c r="I20" s="254"/>
      <c r="J20" s="255"/>
      <c r="K20" s="110">
        <f>IF(I20="","",VLOOKUP(I20,data!$Q$2:$W$52,4,FALSE))</f>
      </c>
      <c r="L20" s="169"/>
      <c r="M20" s="81">
        <f>IF(I20="","",VLOOKUP(I20,data!$Q$2:$Y$52,6,FALSE))</f>
      </c>
      <c r="O20" s="170" t="s">
        <v>141</v>
      </c>
      <c r="P20" s="59"/>
      <c r="Q20" s="60"/>
      <c r="R20" s="229"/>
      <c r="S20" s="230"/>
    </row>
    <row r="21" spans="1:19" ht="31.5" customHeight="1">
      <c r="A21" s="107">
        <v>3</v>
      </c>
      <c r="B21" s="250"/>
      <c r="C21" s="251"/>
      <c r="D21" s="101">
        <f>IF(B21="","",VLOOKUP(B21,data!$Q$2:$W$52,4,FALSE))</f>
      </c>
      <c r="E21" s="108"/>
      <c r="F21" s="144">
        <f>IF(B21="","",VLOOKUP(B21,data!$Q$2:$Y$52,6,FALSE))</f>
      </c>
      <c r="G21" s="56"/>
      <c r="H21" s="142">
        <v>2</v>
      </c>
      <c r="I21" s="252"/>
      <c r="J21" s="253"/>
      <c r="K21" s="130">
        <f>IF(I21="","",VLOOKUP(I21,data!$Q$2:$W$52,4,FALSE))</f>
      </c>
      <c r="L21" s="168"/>
      <c r="M21" s="81">
        <f>IF(I21="","",VLOOKUP(I21,data!$Q$2:$Y$52,6,FALSE))</f>
      </c>
      <c r="O21" s="170" t="s">
        <v>142</v>
      </c>
      <c r="P21" s="59"/>
      <c r="Q21" s="60"/>
      <c r="R21" s="229"/>
      <c r="S21" s="230"/>
    </row>
    <row r="22" spans="1:19" ht="31.5" customHeight="1" thickBot="1">
      <c r="A22" s="107">
        <v>4</v>
      </c>
      <c r="B22" s="250"/>
      <c r="C22" s="251"/>
      <c r="D22" s="101">
        <f>IF(B22="","",VLOOKUP(B22,data!$Q$2:$W$52,4,FALSE))</f>
      </c>
      <c r="E22" s="108"/>
      <c r="F22" s="144">
        <f>IF(B22="","",VLOOKUP(B22,data!$Q$2:$Y$52,6,FALSE))</f>
      </c>
      <c r="G22" s="56"/>
      <c r="H22" s="143">
        <v>2</v>
      </c>
      <c r="I22" s="254"/>
      <c r="J22" s="255"/>
      <c r="K22" s="110">
        <f>IF(I22="","",VLOOKUP(I22,data!$Q$2:$W$52,4,FALSE))</f>
      </c>
      <c r="L22" s="169">
        <f>L21</f>
        <v>0</v>
      </c>
      <c r="M22" s="81">
        <f>IF(I22="","",VLOOKUP(I22,data!$Q$2:$Y$52,6,FALSE))</f>
      </c>
      <c r="O22" s="170" t="s">
        <v>143</v>
      </c>
      <c r="P22" s="59"/>
      <c r="Q22" s="60"/>
      <c r="R22" s="61"/>
      <c r="S22" s="62"/>
    </row>
    <row r="23" spans="1:19" ht="31.5" customHeight="1">
      <c r="A23" s="107">
        <v>5</v>
      </c>
      <c r="B23" s="250"/>
      <c r="C23" s="251"/>
      <c r="D23" s="101">
        <f>IF(B23="","",VLOOKUP(B23,data!$Q$2:$W$52,4,FALSE))</f>
      </c>
      <c r="E23" s="108"/>
      <c r="F23" s="144">
        <f>IF(B23="","",VLOOKUP(B23,data!$Q$2:$Y$52,6,FALSE))</f>
      </c>
      <c r="G23" s="56"/>
      <c r="H23" s="142">
        <v>3</v>
      </c>
      <c r="I23" s="252"/>
      <c r="J23" s="253"/>
      <c r="K23" s="130">
        <f>IF(I23="","",VLOOKUP(I23,data!$Q$2:$W$52,4,FALSE))</f>
      </c>
      <c r="L23" s="168"/>
      <c r="M23" s="81">
        <f>IF(I23="","",VLOOKUP(I23,data!$Q$2:$Y$52,6,FALSE))</f>
      </c>
      <c r="O23" s="170" t="s">
        <v>146</v>
      </c>
      <c r="P23" s="59"/>
      <c r="Q23" s="60"/>
      <c r="R23" s="61"/>
      <c r="S23" s="62"/>
    </row>
    <row r="24" spans="1:19" ht="31.5" customHeight="1" thickBot="1">
      <c r="A24" s="107">
        <v>6</v>
      </c>
      <c r="B24" s="250"/>
      <c r="C24" s="251"/>
      <c r="D24" s="101">
        <f>IF(B24="","",VLOOKUP(B24,data!$Q$2:$W$52,4,FALSE))</f>
      </c>
      <c r="E24" s="108"/>
      <c r="F24" s="144">
        <f>IF(B24="","",VLOOKUP(B24,data!$Q$2:$Y$52,6,FALSE))</f>
      </c>
      <c r="G24" s="56"/>
      <c r="H24" s="143">
        <v>3</v>
      </c>
      <c r="I24" s="254"/>
      <c r="J24" s="255"/>
      <c r="K24" s="110">
        <f>IF(I24="","",VLOOKUP(I24,data!$Q$2:$W$52,4,FALSE))</f>
      </c>
      <c r="L24" s="169">
        <f>L23</f>
        <v>0</v>
      </c>
      <c r="M24" s="81">
        <f>IF(I24="","",VLOOKUP(I24,data!$Q$2:$Y$52,6,FALSE))</f>
      </c>
      <c r="O24" s="170" t="s">
        <v>147</v>
      </c>
      <c r="P24" s="59"/>
      <c r="Q24" s="60"/>
      <c r="R24" s="61"/>
      <c r="S24" s="62"/>
    </row>
    <row r="25" spans="1:19" ht="31.5" customHeight="1">
      <c r="A25" s="107">
        <v>7</v>
      </c>
      <c r="B25" s="250"/>
      <c r="C25" s="251"/>
      <c r="D25" s="101">
        <f>IF(B25="","",VLOOKUP(B25,data!$Q$2:$W$52,4,FALSE))</f>
      </c>
      <c r="E25" s="108"/>
      <c r="F25" s="144">
        <f>IF(B25="","",VLOOKUP(B25,data!$Q$2:$Y$52,6,FALSE))</f>
      </c>
      <c r="G25" s="56"/>
      <c r="H25" s="142">
        <v>4</v>
      </c>
      <c r="I25" s="252"/>
      <c r="J25" s="253"/>
      <c r="K25" s="130">
        <f>IF(I25="","",VLOOKUP(I25,data!$Q$2:$W$52,4,FALSE))</f>
      </c>
      <c r="L25" s="168"/>
      <c r="M25" s="81">
        <f>IF(I25="","",VLOOKUP(I25,data!$Q$2:$Y$52,6,FALSE))</f>
      </c>
      <c r="O25" s="83"/>
      <c r="P25" s="59"/>
      <c r="Q25" s="60"/>
      <c r="R25" s="61"/>
      <c r="S25" s="62"/>
    </row>
    <row r="26" spans="1:19" ht="31.5" customHeight="1" thickBot="1">
      <c r="A26" s="107">
        <v>8</v>
      </c>
      <c r="B26" s="250"/>
      <c r="C26" s="251"/>
      <c r="D26" s="101">
        <f>IF(B26="","",VLOOKUP(B26,data!$Q$2:$W$52,4,FALSE))</f>
      </c>
      <c r="E26" s="108"/>
      <c r="F26" s="144">
        <f>IF(B26="","",VLOOKUP(B26,data!$Q$2:$Y$52,6,FALSE))</f>
      </c>
      <c r="G26" s="56"/>
      <c r="H26" s="143">
        <v>4</v>
      </c>
      <c r="I26" s="254"/>
      <c r="J26" s="255"/>
      <c r="K26" s="110">
        <f>IF(I26="","",VLOOKUP(I26,data!$Q$2:$W$52,4,FALSE))</f>
      </c>
      <c r="L26" s="169">
        <f>L25</f>
        <v>0</v>
      </c>
      <c r="M26" s="81">
        <f>IF(I26="","",VLOOKUP(I26,data!$Q$2:$Y$52,6,FALSE))</f>
      </c>
      <c r="O26" s="83"/>
      <c r="P26" s="59"/>
      <c r="Q26" s="60"/>
      <c r="R26" s="229"/>
      <c r="S26" s="230"/>
    </row>
    <row r="27" spans="1:19" ht="31.5" customHeight="1">
      <c r="A27" s="107">
        <v>9</v>
      </c>
      <c r="B27" s="250"/>
      <c r="C27" s="251"/>
      <c r="D27" s="101">
        <f>IF(B27="","",VLOOKUP(B27,data!$Q$2:$W$52,4,FALSE))</f>
      </c>
      <c r="E27" s="108"/>
      <c r="F27" s="144">
        <f>IF(B27="","",VLOOKUP(B27,data!$Q$2:$Y$52,6,FALSE))</f>
      </c>
      <c r="G27" s="56"/>
      <c r="H27" s="142">
        <v>5</v>
      </c>
      <c r="I27" s="252"/>
      <c r="J27" s="253"/>
      <c r="K27" s="130">
        <f>IF(I27="","",VLOOKUP(I27,data!$Q$2:$W$52,4,FALSE))</f>
      </c>
      <c r="L27" s="168"/>
      <c r="M27" s="81">
        <f>IF(I27="","",VLOOKUP(I27,data!$Q$2:$Y$52,6,FALSE))</f>
      </c>
      <c r="O27" s="83"/>
      <c r="P27" s="59"/>
      <c r="Q27" s="60"/>
      <c r="R27" s="229"/>
      <c r="S27" s="230"/>
    </row>
    <row r="28" spans="1:19" ht="31.5" customHeight="1" thickBot="1">
      <c r="A28" s="109">
        <v>10</v>
      </c>
      <c r="B28" s="250"/>
      <c r="C28" s="251"/>
      <c r="D28" s="110">
        <f>IF(B28="","",VLOOKUP(B28,data!$Q$2:$W$52,4,FALSE))</f>
      </c>
      <c r="E28" s="108"/>
      <c r="F28" s="144">
        <f>IF(B28="","",VLOOKUP(B28,data!$Q$2:$Y$52,6,FALSE))</f>
      </c>
      <c r="G28" s="56"/>
      <c r="H28" s="143">
        <v>5</v>
      </c>
      <c r="I28" s="254"/>
      <c r="J28" s="255"/>
      <c r="K28" s="110">
        <f>IF(I28="","",VLOOKUP(I28,data!$Q$2:$W$52,4,FALSE))</f>
      </c>
      <c r="L28" s="169">
        <f>L27</f>
        <v>0</v>
      </c>
      <c r="M28" s="81">
        <f>IF(I28="","",VLOOKUP(I28,data!$Q$2:$Y$52,6,FALSE))</f>
      </c>
      <c r="O28" s="83"/>
      <c r="P28" s="59"/>
      <c r="Q28" s="60"/>
      <c r="R28" s="229"/>
      <c r="S28" s="230"/>
    </row>
    <row r="29" spans="1:19" ht="31.5" customHeight="1" thickBot="1">
      <c r="A29" s="126" t="s">
        <v>124</v>
      </c>
      <c r="B29" s="118"/>
      <c r="C29" s="118"/>
      <c r="D29" s="127"/>
      <c r="E29" s="128"/>
      <c r="F29" s="64"/>
      <c r="G29" s="56"/>
      <c r="H29" s="126" t="s">
        <v>124</v>
      </c>
      <c r="I29" s="118"/>
      <c r="J29" s="118"/>
      <c r="K29" s="105"/>
      <c r="L29" s="116"/>
      <c r="M29" s="81"/>
      <c r="O29" s="83"/>
      <c r="P29" s="59"/>
      <c r="Q29" s="60"/>
      <c r="R29" s="229"/>
      <c r="S29" s="230"/>
    </row>
    <row r="30" spans="1:19" ht="31.5" customHeight="1">
      <c r="A30" s="129">
        <v>1</v>
      </c>
      <c r="B30" s="225"/>
      <c r="C30" s="226"/>
      <c r="D30" s="130">
        <f>IF(B30="","",VLOOKUP(B30,data!$Q$2:$W$52,4,FALSE))</f>
      </c>
      <c r="E30" s="131"/>
      <c r="F30" s="144">
        <f>IF(B30="","",VLOOKUP(B30,data!$Q$2:$Y$52,6,FALSE))</f>
      </c>
      <c r="G30" s="56"/>
      <c r="H30" s="142">
        <v>1</v>
      </c>
      <c r="I30" s="225"/>
      <c r="J30" s="226"/>
      <c r="K30" s="117">
        <f>IF(I30="","",VLOOKUP(I30,data!$Q$2:$Y$52,4,FALSE))</f>
      </c>
      <c r="L30" s="135"/>
      <c r="M30" s="81">
        <f>IF(I30="","",VLOOKUP(I30,data!$Q$2:$Y$52,6,FALSE))</f>
      </c>
      <c r="O30" s="83"/>
      <c r="P30" s="59"/>
      <c r="Q30" s="60"/>
      <c r="R30" s="229"/>
      <c r="S30" s="230"/>
    </row>
    <row r="31" spans="1:19" ht="31.5" customHeight="1" thickBot="1">
      <c r="A31" s="107">
        <v>2</v>
      </c>
      <c r="B31" s="223"/>
      <c r="C31" s="224"/>
      <c r="D31" s="101">
        <f>IF(B31="","",VLOOKUP(B31,data!$Q$2:$W$52,4,FALSE))</f>
      </c>
      <c r="E31" s="132"/>
      <c r="F31" s="144">
        <f>IF(B31="","",VLOOKUP(B31,data!$Q$2:$Y$52,6,FALSE))</f>
      </c>
      <c r="G31" s="56"/>
      <c r="H31" s="143">
        <v>1</v>
      </c>
      <c r="I31" s="227"/>
      <c r="J31" s="228"/>
      <c r="K31" s="136">
        <f>IF(I31="","",VLOOKUP(I31,data!$Q$2:$Y$52,4,FALSE))</f>
      </c>
      <c r="L31" s="137"/>
      <c r="M31" s="81">
        <f>IF(I31="","",VLOOKUP(I31,data!$Q$2:$Y$52,6,FALSE))</f>
      </c>
      <c r="O31" s="83"/>
      <c r="P31" s="59"/>
      <c r="Q31" s="60"/>
      <c r="R31" s="229"/>
      <c r="S31" s="230"/>
    </row>
    <row r="32" spans="1:19" ht="31.5" customHeight="1">
      <c r="A32" s="107">
        <v>3</v>
      </c>
      <c r="B32" s="223"/>
      <c r="C32" s="224"/>
      <c r="D32" s="101">
        <f>IF(B32="","",VLOOKUP(B32,data!$Q$2:$W$52,4,FALSE))</f>
      </c>
      <c r="E32" s="132"/>
      <c r="F32" s="144">
        <f>IF(B32="","",VLOOKUP(B32,data!$Q$2:$Y$52,6,FALSE))</f>
      </c>
      <c r="G32" s="56"/>
      <c r="H32" s="142">
        <v>2</v>
      </c>
      <c r="I32" s="225"/>
      <c r="J32" s="226"/>
      <c r="K32" s="117">
        <f>IF(I32="","",VLOOKUP(I32,data!$Q$2:$Y$52,4,FALSE))</f>
      </c>
      <c r="L32" s="135"/>
      <c r="M32" s="81">
        <f>IF(I32="","",VLOOKUP(I32,data!$Q$2:$Y$52,6,FALSE))</f>
      </c>
      <c r="O32" s="83"/>
      <c r="P32" s="59"/>
      <c r="Q32" s="60"/>
      <c r="R32" s="229"/>
      <c r="S32" s="230"/>
    </row>
    <row r="33" spans="1:19" ht="31.5" customHeight="1" thickBot="1">
      <c r="A33" s="107">
        <v>4</v>
      </c>
      <c r="B33" s="223"/>
      <c r="C33" s="224"/>
      <c r="D33" s="101">
        <f>IF(B33="","",VLOOKUP(B33,data!$Q$2:$W$52,4,FALSE))</f>
      </c>
      <c r="E33" s="132"/>
      <c r="F33" s="144">
        <f>IF(B33="","",VLOOKUP(B33,data!$Q$2:$Y$52,6,FALSE))</f>
      </c>
      <c r="G33" s="56"/>
      <c r="H33" s="143">
        <v>2</v>
      </c>
      <c r="I33" s="227"/>
      <c r="J33" s="228"/>
      <c r="K33" s="136">
        <f>IF(I33="","",VLOOKUP(I33,data!$Q$2:$Y$52,4,FALSE))</f>
      </c>
      <c r="L33" s="137"/>
      <c r="M33" s="81">
        <f>IF(I33="","",VLOOKUP(I33,data!$Q$2:$Y$52,6,FALSE))</f>
      </c>
      <c r="O33" s="83"/>
      <c r="P33" s="59"/>
      <c r="Q33" s="60"/>
      <c r="R33" s="229"/>
      <c r="S33" s="230"/>
    </row>
    <row r="34" spans="1:19" ht="31.5" customHeight="1">
      <c r="A34" s="107">
        <v>5</v>
      </c>
      <c r="B34" s="223"/>
      <c r="C34" s="224"/>
      <c r="D34" s="101">
        <f>IF(B34="","",VLOOKUP(B34,data!$Q$2:$W$52,4,FALSE))</f>
      </c>
      <c r="E34" s="132"/>
      <c r="F34" s="144">
        <f>IF(B34="","",VLOOKUP(B34,data!$Q$2:$Y$52,6,FALSE))</f>
      </c>
      <c r="G34" s="56"/>
      <c r="H34" s="142">
        <v>3</v>
      </c>
      <c r="I34" s="225"/>
      <c r="J34" s="226"/>
      <c r="K34" s="117">
        <f>IF(I34="","",VLOOKUP(I34,data!$Q$2:$Y$52,4,FALSE))</f>
      </c>
      <c r="L34" s="135"/>
      <c r="M34" s="81">
        <f>IF(I34="","",VLOOKUP(I34,data!$Q$2:$Y$52,6,FALSE))</f>
      </c>
      <c r="O34" s="83"/>
      <c r="P34" s="59"/>
      <c r="Q34" s="60"/>
      <c r="R34" s="229"/>
      <c r="S34" s="230"/>
    </row>
    <row r="35" spans="1:19" ht="31.5" customHeight="1" thickBot="1">
      <c r="A35" s="107">
        <v>6</v>
      </c>
      <c r="B35" s="223"/>
      <c r="C35" s="224"/>
      <c r="D35" s="101">
        <f>IF(B35="","",VLOOKUP(B35,data!$Q$2:$W$52,4,FALSE))</f>
      </c>
      <c r="E35" s="132"/>
      <c r="F35" s="144">
        <f>IF(B35="","",VLOOKUP(B35,data!$Q$2:$Y$52,6,FALSE))</f>
      </c>
      <c r="G35" s="56"/>
      <c r="H35" s="143">
        <v>3</v>
      </c>
      <c r="I35" s="227"/>
      <c r="J35" s="228"/>
      <c r="K35" s="136">
        <f>IF(I35="","",VLOOKUP(I35,data!$Q$2:$Y$52,4,FALSE))</f>
      </c>
      <c r="L35" s="137"/>
      <c r="M35" s="81">
        <f>IF(I35="","",VLOOKUP(I35,data!$Q$2:$Y$52,6,FALSE))</f>
      </c>
      <c r="O35" s="83"/>
      <c r="P35" s="59"/>
      <c r="Q35" s="60"/>
      <c r="R35" s="229"/>
      <c r="S35" s="230"/>
    </row>
    <row r="36" spans="1:19" ht="31.5" customHeight="1">
      <c r="A36" s="107">
        <v>7</v>
      </c>
      <c r="B36" s="223"/>
      <c r="C36" s="224"/>
      <c r="D36" s="101">
        <f>IF(B36="","",VLOOKUP(B36,data!$Q$2:$W$52,4,FALSE))</f>
      </c>
      <c r="E36" s="132"/>
      <c r="F36" s="144">
        <f>IF(B36="","",VLOOKUP(B36,data!$Q$2:$Y$52,6,FALSE))</f>
      </c>
      <c r="G36" s="56"/>
      <c r="H36" s="142">
        <v>4</v>
      </c>
      <c r="I36" s="225"/>
      <c r="J36" s="226"/>
      <c r="K36" s="117">
        <f>IF(I36="","",VLOOKUP(I36,data!$Q$2:$Y$52,4,FALSE))</f>
      </c>
      <c r="L36" s="135"/>
      <c r="M36" s="81">
        <f>IF(I36="","",VLOOKUP(I36,data!$Q$2:$Y$52,6,FALSE))</f>
      </c>
      <c r="O36" s="83"/>
      <c r="P36" s="59"/>
      <c r="Q36" s="60"/>
      <c r="R36" s="229"/>
      <c r="S36" s="230"/>
    </row>
    <row r="37" spans="1:19" ht="31.5" customHeight="1" thickBot="1">
      <c r="A37" s="107">
        <v>8</v>
      </c>
      <c r="B37" s="223"/>
      <c r="C37" s="224"/>
      <c r="D37" s="101">
        <f>IF(B37="","",VLOOKUP(B37,data!$Q$2:$W$52,4,FALSE))</f>
      </c>
      <c r="E37" s="132"/>
      <c r="F37" s="144">
        <f>IF(B37="","",VLOOKUP(B37,data!$Q$2:$Y$52,6,FALSE))</f>
      </c>
      <c r="G37" s="56"/>
      <c r="H37" s="143">
        <v>4</v>
      </c>
      <c r="I37" s="227"/>
      <c r="J37" s="228"/>
      <c r="K37" s="136">
        <f>IF(I37="","",VLOOKUP(I37,data!$Q$2:$Y$52,4,FALSE))</f>
      </c>
      <c r="L37" s="137"/>
      <c r="M37" s="81">
        <f>IF(I37="","",VLOOKUP(I37,data!$Q$2:$Y$52,6,FALSE))</f>
      </c>
      <c r="O37" s="83"/>
      <c r="P37" s="59"/>
      <c r="Q37" s="60"/>
      <c r="R37" s="229"/>
      <c r="S37" s="230"/>
    </row>
    <row r="38" spans="1:19" ht="31.5" customHeight="1">
      <c r="A38" s="107">
        <v>9</v>
      </c>
      <c r="B38" s="223"/>
      <c r="C38" s="224"/>
      <c r="D38" s="101">
        <f>IF(B38="","",VLOOKUP(B38,data!$Q$2:$W$52,4,FALSE))</f>
      </c>
      <c r="E38" s="132"/>
      <c r="F38" s="144"/>
      <c r="G38" s="56"/>
      <c r="H38" s="142">
        <v>5</v>
      </c>
      <c r="I38" s="225"/>
      <c r="J38" s="226"/>
      <c r="K38" s="117">
        <f>IF(I38="","",VLOOKUP(I38,data!$Q$2:$Y$52,4,FALSE))</f>
      </c>
      <c r="L38" s="135"/>
      <c r="M38" s="81"/>
      <c r="O38" s="83"/>
      <c r="P38" s="59"/>
      <c r="Q38" s="60"/>
      <c r="R38" s="229"/>
      <c r="S38" s="230"/>
    </row>
    <row r="39" spans="1:19" ht="31.5" customHeight="1" thickBot="1">
      <c r="A39" s="107">
        <v>10</v>
      </c>
      <c r="B39" s="223"/>
      <c r="C39" s="224"/>
      <c r="D39" s="101">
        <f>IF(B39="","",VLOOKUP(B39,data!$Q$2:$W$52,4,FALSE))</f>
      </c>
      <c r="E39" s="132"/>
      <c r="F39" s="144"/>
      <c r="G39" s="56"/>
      <c r="H39" s="143">
        <v>5</v>
      </c>
      <c r="I39" s="227"/>
      <c r="J39" s="228"/>
      <c r="K39" s="136">
        <f>IF(I39="","",VLOOKUP(I39,data!$Q$2:$Y$52,4,FALSE))</f>
      </c>
      <c r="L39" s="137"/>
      <c r="M39" s="81"/>
      <c r="O39" s="83"/>
      <c r="P39" s="59"/>
      <c r="Q39" s="60"/>
      <c r="R39" s="229"/>
      <c r="S39" s="230"/>
    </row>
    <row r="40" spans="1:19" ht="31.5" customHeight="1">
      <c r="A40" s="107">
        <v>11</v>
      </c>
      <c r="B40" s="223"/>
      <c r="C40" s="224"/>
      <c r="D40" s="101">
        <f>IF(B40="","",VLOOKUP(B40,data!$Q$2:$W$52,4,FALSE))</f>
      </c>
      <c r="E40" s="132"/>
      <c r="F40" s="144">
        <f>IF(B40="","",VLOOKUP(B40,data!$Q$2:$Y$52,6,FALSE))</f>
      </c>
      <c r="G40" s="56"/>
      <c r="H40" s="142">
        <v>6</v>
      </c>
      <c r="I40" s="225"/>
      <c r="J40" s="226"/>
      <c r="K40" s="117">
        <f>IF(I40="","",VLOOKUP(I40,data!$Q$2:$Y$52,4,FALSE))</f>
      </c>
      <c r="L40" s="135"/>
      <c r="M40" s="81">
        <f>IF(I40="","",VLOOKUP(I40,data!$Q$2:$Y$52,6,FALSE))</f>
      </c>
      <c r="O40" s="83"/>
      <c r="P40" s="59"/>
      <c r="Q40" s="60"/>
      <c r="R40" s="229"/>
      <c r="S40" s="230"/>
    </row>
    <row r="41" spans="1:19" ht="31.5" customHeight="1" thickBot="1">
      <c r="A41" s="109">
        <v>12</v>
      </c>
      <c r="B41" s="227"/>
      <c r="C41" s="228"/>
      <c r="D41" s="110">
        <f>IF(B41="","",VLOOKUP(B41,data!$Q$2:$W$52,4,FALSE))</f>
      </c>
      <c r="E41" s="133"/>
      <c r="F41" s="144">
        <f>IF(B41="","",VLOOKUP(B41,data!$Q$2:$Y$52,6,FALSE))</f>
      </c>
      <c r="G41" s="56"/>
      <c r="H41" s="143">
        <v>6</v>
      </c>
      <c r="I41" s="227"/>
      <c r="J41" s="228"/>
      <c r="K41" s="136">
        <f>IF(I41="","",VLOOKUP(I41,data!$Q$2:$Y$52,4,FALSE))</f>
      </c>
      <c r="L41" s="137"/>
      <c r="M41" s="81">
        <f>IF(I41="","",VLOOKUP(I41,data!$Q$2:$Y$52,6,FALSE))</f>
      </c>
      <c r="O41" s="83"/>
      <c r="P41" s="59"/>
      <c r="Q41" s="60"/>
      <c r="R41" s="229"/>
      <c r="S41" s="230"/>
    </row>
    <row r="42" spans="1:19" ht="26.25" customHeight="1">
      <c r="A42" s="63"/>
      <c r="B42" s="188" t="s">
        <v>161</v>
      </c>
      <c r="C42" s="189">
        <f>'手順'!G12</f>
        <v>0</v>
      </c>
      <c r="D42" s="115"/>
      <c r="E42" s="115"/>
      <c r="F42" s="64"/>
      <c r="G42" s="59"/>
      <c r="H42" s="63"/>
      <c r="I42" s="244" t="s">
        <v>182</v>
      </c>
      <c r="J42" s="245"/>
      <c r="K42" s="189" t="str">
        <f>IF('手順'!G13=0," ",'手順'!G13)</f>
        <v> </v>
      </c>
      <c r="L42" s="115"/>
      <c r="O42" s="83"/>
      <c r="P42" s="59"/>
      <c r="Q42" s="60"/>
      <c r="R42" s="61"/>
      <c r="S42" s="62"/>
    </row>
    <row r="43" spans="2:19" ht="24" customHeight="1">
      <c r="B43" s="121" t="s">
        <v>69</v>
      </c>
      <c r="C43" s="122"/>
      <c r="D43" s="123">
        <f>'手順'!G8</f>
        <v>0</v>
      </c>
      <c r="E43" s="122"/>
      <c r="F43" s="139" t="s">
        <v>122</v>
      </c>
      <c r="G43" s="139"/>
      <c r="H43" s="139" t="s">
        <v>154</v>
      </c>
      <c r="I43" s="246" t="s">
        <v>155</v>
      </c>
      <c r="J43" s="247"/>
      <c r="K43" s="87"/>
      <c r="L43" s="66"/>
      <c r="O43" s="83"/>
      <c r="P43" s="59"/>
      <c r="Q43" s="60"/>
      <c r="R43" s="229"/>
      <c r="S43" s="230"/>
    </row>
    <row r="44" spans="2:19" ht="24" customHeight="1">
      <c r="B44" s="124" t="s">
        <v>111</v>
      </c>
      <c r="C44" s="125">
        <f>'手順'!G9</f>
        <v>0</v>
      </c>
      <c r="D44" s="125"/>
      <c r="E44" s="125">
        <f>'手順'!G10</f>
        <v>0</v>
      </c>
      <c r="F44" s="140"/>
      <c r="G44" s="141"/>
      <c r="H44" s="141"/>
      <c r="I44" s="248">
        <f>'手順'!G11</f>
        <v>0</v>
      </c>
      <c r="J44" s="249"/>
      <c r="K44" s="67"/>
      <c r="L44" s="66"/>
      <c r="O44" s="83"/>
      <c r="P44" s="59"/>
      <c r="Q44" s="60"/>
      <c r="R44" s="229"/>
      <c r="S44" s="230"/>
    </row>
    <row r="45" spans="2:19" ht="24" customHeight="1">
      <c r="B45" s="82"/>
      <c r="C45" s="95"/>
      <c r="D45" s="95"/>
      <c r="E45" s="95"/>
      <c r="F45" s="95"/>
      <c r="G45" s="95"/>
      <c r="H45" s="95"/>
      <c r="I45" s="96"/>
      <c r="J45" s="96"/>
      <c r="O45" s="83"/>
      <c r="P45" s="59"/>
      <c r="Q45" s="60"/>
      <c r="R45" s="229"/>
      <c r="S45" s="230"/>
    </row>
    <row r="46" spans="2:19" ht="24" customHeight="1">
      <c r="B46" s="82"/>
      <c r="C46" s="97"/>
      <c r="D46" s="95"/>
      <c r="E46" s="95"/>
      <c r="F46" s="95"/>
      <c r="G46" s="98"/>
      <c r="H46" s="98"/>
      <c r="I46" s="243"/>
      <c r="J46" s="243"/>
      <c r="O46" s="83"/>
      <c r="P46" s="59"/>
      <c r="Q46" s="60"/>
      <c r="R46" s="229"/>
      <c r="S46" s="230"/>
    </row>
    <row r="47" spans="2:19" ht="24" customHeight="1">
      <c r="B47" s="70"/>
      <c r="C47" s="70"/>
      <c r="I47" s="242"/>
      <c r="J47" s="242"/>
      <c r="O47" s="83"/>
      <c r="P47" s="59"/>
      <c r="Q47" s="60"/>
      <c r="R47" s="229"/>
      <c r="S47" s="230"/>
    </row>
    <row r="48" spans="11:19" ht="6.75" customHeight="1">
      <c r="K48" s="65"/>
      <c r="O48" s="83"/>
      <c r="P48" s="59"/>
      <c r="Q48" s="60"/>
      <c r="R48" s="229"/>
      <c r="S48" s="230"/>
    </row>
    <row r="49" spans="15:19" ht="14.25">
      <c r="O49" s="83"/>
      <c r="P49" s="59"/>
      <c r="Q49" s="60"/>
      <c r="R49" s="229"/>
      <c r="S49" s="230"/>
    </row>
    <row r="50" spans="15:19" ht="14.25">
      <c r="O50" s="83"/>
      <c r="P50" s="59"/>
      <c r="Q50" s="60"/>
      <c r="R50" s="229"/>
      <c r="S50" s="230"/>
    </row>
    <row r="51" spans="15:19" ht="14.25">
      <c r="O51" s="83"/>
      <c r="P51" s="59"/>
      <c r="Q51" s="60"/>
      <c r="R51" s="229"/>
      <c r="S51" s="232"/>
    </row>
    <row r="52" spans="15:19" ht="14.25">
      <c r="O52" s="83"/>
      <c r="P52" s="59"/>
      <c r="Q52" s="60"/>
      <c r="R52" s="229"/>
      <c r="S52" s="232"/>
    </row>
    <row r="53" spans="15:19" ht="14.25">
      <c r="O53" s="83"/>
      <c r="P53" s="59"/>
      <c r="Q53" s="60"/>
      <c r="R53" s="229"/>
      <c r="S53" s="232"/>
    </row>
    <row r="54" spans="15:19" ht="14.25">
      <c r="O54" s="83"/>
      <c r="P54" s="59"/>
      <c r="Q54" s="60"/>
      <c r="R54" s="229"/>
      <c r="S54" s="232"/>
    </row>
    <row r="55" spans="15:19" ht="14.25">
      <c r="O55" s="83"/>
      <c r="P55" s="59"/>
      <c r="Q55" s="60"/>
      <c r="R55" s="229"/>
      <c r="S55" s="232"/>
    </row>
    <row r="56" spans="15:19" ht="12.75">
      <c r="O56" s="83"/>
      <c r="P56" s="59"/>
      <c r="Q56" s="68"/>
      <c r="R56" s="229"/>
      <c r="S56" s="232"/>
    </row>
    <row r="57" spans="15:19" ht="14.25">
      <c r="O57" s="83"/>
      <c r="P57" s="59"/>
      <c r="Q57" s="60"/>
      <c r="R57" s="229"/>
      <c r="S57" s="232"/>
    </row>
    <row r="58" spans="15:19" ht="14.25">
      <c r="O58" s="83"/>
      <c r="P58" s="59"/>
      <c r="Q58" s="60"/>
      <c r="R58" s="229"/>
      <c r="S58" s="232"/>
    </row>
    <row r="59" spans="15:19" ht="14.25">
      <c r="O59" s="83"/>
      <c r="P59" s="59"/>
      <c r="Q59" s="60"/>
      <c r="R59" s="229"/>
      <c r="S59" s="230"/>
    </row>
    <row r="60" spans="15:19" ht="14.25">
      <c r="O60" s="83"/>
      <c r="P60" s="59"/>
      <c r="Q60" s="60"/>
      <c r="R60" s="229"/>
      <c r="S60" s="230"/>
    </row>
    <row r="61" spans="15:19" ht="14.25">
      <c r="O61" s="83"/>
      <c r="P61" s="59"/>
      <c r="Q61" s="60"/>
      <c r="R61" s="229"/>
      <c r="S61" s="230"/>
    </row>
    <row r="62" spans="15:19" ht="14.25">
      <c r="O62" s="83"/>
      <c r="P62" s="59"/>
      <c r="Q62" s="60"/>
      <c r="R62" s="229"/>
      <c r="S62" s="230"/>
    </row>
    <row r="63" spans="15:19" ht="14.25">
      <c r="O63" s="83"/>
      <c r="P63" s="59"/>
      <c r="Q63" s="60"/>
      <c r="R63" s="229"/>
      <c r="S63" s="230"/>
    </row>
    <row r="64" spans="15:19" ht="14.25">
      <c r="O64" s="83"/>
      <c r="P64" s="59"/>
      <c r="Q64" s="60"/>
      <c r="R64" s="229"/>
      <c r="S64" s="230"/>
    </row>
    <row r="65" spans="15:19" ht="14.25">
      <c r="O65" s="83"/>
      <c r="P65" s="59"/>
      <c r="Q65" s="60"/>
      <c r="R65" s="229"/>
      <c r="S65" s="230"/>
    </row>
    <row r="66" spans="15:19" ht="14.25">
      <c r="O66" s="83"/>
      <c r="P66" s="59"/>
      <c r="Q66" s="60"/>
      <c r="R66" s="229"/>
      <c r="S66" s="230"/>
    </row>
    <row r="67" spans="15:19" ht="14.25">
      <c r="O67" s="83"/>
      <c r="P67" s="59"/>
      <c r="Q67" s="60"/>
      <c r="R67" s="229"/>
      <c r="S67" s="232"/>
    </row>
    <row r="68" spans="15:19" ht="14.25">
      <c r="O68" s="83"/>
      <c r="P68" s="59"/>
      <c r="Q68" s="60"/>
      <c r="R68" s="229"/>
      <c r="S68" s="232"/>
    </row>
    <row r="69" spans="15:19" ht="14.25">
      <c r="O69" s="83"/>
      <c r="P69" s="59"/>
      <c r="Q69" s="60"/>
      <c r="R69" s="229"/>
      <c r="S69" s="232"/>
    </row>
    <row r="70" spans="15:19" ht="14.25">
      <c r="O70" s="83"/>
      <c r="P70" s="59"/>
      <c r="Q70" s="60"/>
      <c r="R70" s="229"/>
      <c r="S70" s="232"/>
    </row>
    <row r="71" spans="15:19" ht="14.25">
      <c r="O71" s="83"/>
      <c r="P71" s="59"/>
      <c r="Q71" s="60"/>
      <c r="R71" s="231"/>
      <c r="S71" s="232"/>
    </row>
    <row r="72" spans="15:19" ht="14.25">
      <c r="O72" s="83"/>
      <c r="P72" s="59"/>
      <c r="Q72" s="60"/>
      <c r="R72" s="231"/>
      <c r="S72" s="232"/>
    </row>
    <row r="73" spans="15:19" ht="14.25">
      <c r="O73" s="83"/>
      <c r="P73" s="59"/>
      <c r="Q73" s="60"/>
      <c r="R73" s="229"/>
      <c r="S73" s="230"/>
    </row>
    <row r="74" spans="15:19" ht="14.25">
      <c r="O74" s="83"/>
      <c r="P74" s="59"/>
      <c r="Q74" s="60"/>
      <c r="R74" s="229"/>
      <c r="S74" s="230"/>
    </row>
    <row r="75" spans="15:19" ht="14.25">
      <c r="O75" s="83"/>
      <c r="P75" s="59"/>
      <c r="Q75" s="60"/>
      <c r="R75" s="229"/>
      <c r="S75" s="230"/>
    </row>
    <row r="76" spans="15:19" ht="14.25">
      <c r="O76" s="83"/>
      <c r="P76" s="59"/>
      <c r="Q76" s="60"/>
      <c r="R76" s="229"/>
      <c r="S76" s="230"/>
    </row>
    <row r="77" spans="15:17" ht="12.75">
      <c r="O77" s="83"/>
      <c r="P77" s="59"/>
      <c r="Q77" s="59"/>
    </row>
    <row r="78" spans="15:17" ht="12.75">
      <c r="O78" s="83"/>
      <c r="P78" s="59"/>
      <c r="Q78" s="59"/>
    </row>
    <row r="79" spans="15:17" ht="12.75">
      <c r="O79" s="82"/>
      <c r="P79" s="58"/>
      <c r="Q79" s="58"/>
    </row>
    <row r="80" spans="15:17" ht="12.75">
      <c r="O80" s="82"/>
      <c r="P80" s="58"/>
      <c r="Q80" s="58"/>
    </row>
    <row r="81" spans="15:17" ht="12.75">
      <c r="O81" s="82"/>
      <c r="P81" s="58"/>
      <c r="Q81" s="58"/>
    </row>
    <row r="82" spans="15:17" ht="12.75">
      <c r="O82" s="82"/>
      <c r="P82" s="58"/>
      <c r="Q82" s="58"/>
    </row>
    <row r="83" spans="15:17" ht="12.75">
      <c r="O83" s="82"/>
      <c r="P83" s="58"/>
      <c r="Q83" s="58"/>
    </row>
    <row r="84" spans="15:17" ht="12.75">
      <c r="O84" s="82"/>
      <c r="P84" s="58"/>
      <c r="Q84" s="58"/>
    </row>
    <row r="85" spans="15:17" ht="12.75">
      <c r="O85" s="82"/>
      <c r="P85" s="58"/>
      <c r="Q85" s="58"/>
    </row>
    <row r="86" spans="15:17" ht="12.75">
      <c r="O86" s="82"/>
      <c r="P86" s="58"/>
      <c r="Q86" s="58"/>
    </row>
  </sheetData>
  <sheetProtection/>
  <mergeCells count="100">
    <mergeCell ref="B36:C36"/>
    <mergeCell ref="B30:C30"/>
    <mergeCell ref="I27:J27"/>
    <mergeCell ref="I28:J28"/>
    <mergeCell ref="I35:J35"/>
    <mergeCell ref="B35:C35"/>
    <mergeCell ref="B33:C33"/>
    <mergeCell ref="B34:C34"/>
    <mergeCell ref="B31:C31"/>
    <mergeCell ref="I30:J30"/>
    <mergeCell ref="I25:J25"/>
    <mergeCell ref="I32:J32"/>
    <mergeCell ref="I33:J33"/>
    <mergeCell ref="B32:C32"/>
    <mergeCell ref="B27:C27"/>
    <mergeCell ref="B28:C28"/>
    <mergeCell ref="I31:J31"/>
    <mergeCell ref="B37:C37"/>
    <mergeCell ref="B40:C40"/>
    <mergeCell ref="B41:C41"/>
    <mergeCell ref="I19:J19"/>
    <mergeCell ref="I20:J20"/>
    <mergeCell ref="I21:J21"/>
    <mergeCell ref="I26:J26"/>
    <mergeCell ref="I22:J22"/>
    <mergeCell ref="I23:J23"/>
    <mergeCell ref="I24:J24"/>
    <mergeCell ref="B20:C20"/>
    <mergeCell ref="B21:C21"/>
    <mergeCell ref="B26:C26"/>
    <mergeCell ref="B19:C19"/>
    <mergeCell ref="B22:C22"/>
    <mergeCell ref="B23:C23"/>
    <mergeCell ref="B24:C24"/>
    <mergeCell ref="B25:C25"/>
    <mergeCell ref="I47:J47"/>
    <mergeCell ref="I46:J46"/>
    <mergeCell ref="I42:J42"/>
    <mergeCell ref="I43:J43"/>
    <mergeCell ref="I44:J44"/>
    <mergeCell ref="I36:J36"/>
    <mergeCell ref="I41:J41"/>
    <mergeCell ref="I40:J40"/>
    <mergeCell ref="I37:J37"/>
    <mergeCell ref="C14:E14"/>
    <mergeCell ref="A6:L6"/>
    <mergeCell ref="I34:J34"/>
    <mergeCell ref="A1:B1"/>
    <mergeCell ref="B2:J3"/>
    <mergeCell ref="I1:L1"/>
    <mergeCell ref="F4:J4"/>
    <mergeCell ref="J10:K10"/>
    <mergeCell ref="J14:L14"/>
    <mergeCell ref="C10:D10"/>
    <mergeCell ref="R20:R21"/>
    <mergeCell ref="S20:S21"/>
    <mergeCell ref="R26:R27"/>
    <mergeCell ref="S26:S27"/>
    <mergeCell ref="R28:R29"/>
    <mergeCell ref="S28:S29"/>
    <mergeCell ref="R30:R41"/>
    <mergeCell ref="S30:S41"/>
    <mergeCell ref="R43:R44"/>
    <mergeCell ref="S43:S44"/>
    <mergeCell ref="R45:R46"/>
    <mergeCell ref="S45:S46"/>
    <mergeCell ref="R47:R48"/>
    <mergeCell ref="S47:S48"/>
    <mergeCell ref="R49:R50"/>
    <mergeCell ref="S49:S50"/>
    <mergeCell ref="R51:R52"/>
    <mergeCell ref="S51:S52"/>
    <mergeCell ref="R53:R54"/>
    <mergeCell ref="S53:S54"/>
    <mergeCell ref="R55:R56"/>
    <mergeCell ref="S55:S56"/>
    <mergeCell ref="R57:R58"/>
    <mergeCell ref="S57:S58"/>
    <mergeCell ref="R59:R60"/>
    <mergeCell ref="S59:S60"/>
    <mergeCell ref="R61:R62"/>
    <mergeCell ref="S61:S62"/>
    <mergeCell ref="R63:R64"/>
    <mergeCell ref="S63:S64"/>
    <mergeCell ref="R65:R66"/>
    <mergeCell ref="S65:S66"/>
    <mergeCell ref="R67:R68"/>
    <mergeCell ref="S67:S68"/>
    <mergeCell ref="R69:R70"/>
    <mergeCell ref="S69:S70"/>
    <mergeCell ref="B38:C38"/>
    <mergeCell ref="B39:C39"/>
    <mergeCell ref="I38:J38"/>
    <mergeCell ref="I39:J39"/>
    <mergeCell ref="R75:R76"/>
    <mergeCell ref="S75:S76"/>
    <mergeCell ref="R71:R72"/>
    <mergeCell ref="S71:S72"/>
    <mergeCell ref="R73:R74"/>
    <mergeCell ref="S73:S74"/>
  </mergeCells>
  <dataValidations count="4">
    <dataValidation type="list" allowBlank="1" showInputMessage="1" showErrorMessage="1" sqref="I19:J28 B20:C28 B30:C41 I30:J41">
      <formula1>shimei</formula1>
    </dataValidation>
    <dataValidation type="list" allowBlank="1" showInputMessage="1" showErrorMessage="1" sqref="D42">
      <formula1>$O$43:$O$43</formula1>
    </dataValidation>
    <dataValidation type="list" allowBlank="1" showInputMessage="1" showErrorMessage="1" promptTitle="リストから選択してください" sqref="B19:C19">
      <formula1>shimei</formula1>
    </dataValidation>
    <dataValidation type="list" allowBlank="1" showInputMessage="1" showErrorMessage="1" sqref="E19:E28 L27 L25 L23 L21 L19">
      <formula1>$O$19:$O$24</formula1>
    </dataValidation>
  </dataValidations>
  <printOptions horizontalCentered="1"/>
  <pageMargins left="0.5118110236220472" right="0.5118110236220472" top="0.5511811023622047" bottom="0.4724409448818898" header="0.3937007874015748" footer="0.35433070866141736"/>
  <pageSetup horizontalDpi="300" verticalDpi="300" orientation="portrait" paperSize="9" scale="67" r:id="rId3"/>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G36"/>
  <sheetViews>
    <sheetView zoomScalePageLayoutView="0" workbookViewId="0" topLeftCell="F1">
      <selection activeCell="C3" sqref="C3"/>
    </sheetView>
  </sheetViews>
  <sheetFormatPr defaultColWidth="8.625" defaultRowHeight="16.5" customHeight="1"/>
  <cols>
    <col min="1" max="1" width="2.875" style="79" hidden="1" customWidth="1"/>
    <col min="2" max="2" width="12.50390625" style="79" hidden="1" customWidth="1"/>
    <col min="3" max="3" width="4.50390625" style="79" hidden="1" customWidth="1"/>
    <col min="4" max="4" width="7.50390625" style="79" hidden="1" customWidth="1"/>
    <col min="5" max="5" width="8.625" style="79" hidden="1" customWidth="1"/>
    <col min="6" max="6" width="7.50390625" style="79" bestFit="1" customWidth="1"/>
    <col min="7" max="7" width="15.375" style="79" bestFit="1" customWidth="1"/>
    <col min="8" max="16384" width="8.625" style="79" customWidth="1"/>
  </cols>
  <sheetData>
    <row r="1" spans="1:7" ht="16.5" customHeight="1">
      <c r="A1" s="79" t="s">
        <v>115</v>
      </c>
      <c r="B1" s="79" t="s">
        <v>52</v>
      </c>
      <c r="C1" s="79" t="s">
        <v>53</v>
      </c>
      <c r="D1" s="79" t="s">
        <v>26</v>
      </c>
      <c r="F1" s="79" t="s">
        <v>50</v>
      </c>
      <c r="G1" s="79" t="s">
        <v>114</v>
      </c>
    </row>
    <row r="2" spans="2:7" ht="16.5" customHeight="1">
      <c r="B2" s="79">
        <f>'参加申込書（個人） '!B19</f>
        <v>0</v>
      </c>
      <c r="C2" s="79">
        <f>'参加申込書（個人） '!D19</f>
      </c>
      <c r="D2" s="79">
        <f>'手順'!G2</f>
        <v>0</v>
      </c>
      <c r="F2" s="79">
        <v>1</v>
      </c>
      <c r="G2" s="79" t="str">
        <f>B2&amp;","&amp;C2&amp;","&amp;D2</f>
        <v>0,,0</v>
      </c>
    </row>
    <row r="3" spans="2:7" ht="16.5" customHeight="1">
      <c r="B3" s="79">
        <f>'参加申込書（個人） '!B20</f>
        <v>0</v>
      </c>
      <c r="C3" s="79">
        <f>'参加申込書（個人） '!D20</f>
      </c>
      <c r="D3" s="79">
        <f>$D$2</f>
        <v>0</v>
      </c>
      <c r="F3" s="79">
        <v>2</v>
      </c>
      <c r="G3" s="79" t="str">
        <f aca="true" t="shared" si="0" ref="G3:G36">B3&amp;","&amp;C3&amp;","&amp;D3</f>
        <v>0,,0</v>
      </c>
    </row>
    <row r="4" spans="2:7" ht="16.5" customHeight="1">
      <c r="B4" s="79">
        <f>'参加申込書（個人） '!B21</f>
        <v>0</v>
      </c>
      <c r="C4" s="79">
        <f>'参加申込書（個人） '!D21</f>
      </c>
      <c r="D4" s="79">
        <f aca="true" t="shared" si="1" ref="D4:D36">$D$2</f>
        <v>0</v>
      </c>
      <c r="F4" s="79">
        <v>3</v>
      </c>
      <c r="G4" s="79" t="str">
        <f t="shared" si="0"/>
        <v>0,,0</v>
      </c>
    </row>
    <row r="5" spans="2:7" ht="16.5" customHeight="1">
      <c r="B5" s="79">
        <f>'参加申込書（個人） '!B26</f>
        <v>0</v>
      </c>
      <c r="C5" s="79">
        <f>'参加申込書（個人） '!D26</f>
      </c>
      <c r="D5" s="79">
        <f t="shared" si="1"/>
        <v>0</v>
      </c>
      <c r="F5" s="79">
        <v>4</v>
      </c>
      <c r="G5" s="79" t="str">
        <f t="shared" si="0"/>
        <v>0,,0</v>
      </c>
    </row>
    <row r="6" spans="2:7" ht="16.5" customHeight="1">
      <c r="B6" s="79">
        <f>'参加申込書（個人） '!B27</f>
        <v>0</v>
      </c>
      <c r="C6" s="79">
        <f>'参加申込書（個人） '!D27</f>
      </c>
      <c r="D6" s="79">
        <f t="shared" si="1"/>
        <v>0</v>
      </c>
      <c r="F6" s="79">
        <v>5</v>
      </c>
      <c r="G6" s="79" t="str">
        <f t="shared" si="0"/>
        <v>0,,0</v>
      </c>
    </row>
    <row r="7" spans="2:7" ht="16.5" customHeight="1">
      <c r="B7" s="79">
        <f>'参加申込書（個人） '!B28</f>
        <v>0</v>
      </c>
      <c r="C7" s="79">
        <f>'参加申込書（個人） '!D28</f>
      </c>
      <c r="D7" s="79">
        <f t="shared" si="1"/>
        <v>0</v>
      </c>
      <c r="F7" s="79">
        <v>6</v>
      </c>
      <c r="G7" s="79" t="str">
        <f t="shared" si="0"/>
        <v>0,,0</v>
      </c>
    </row>
    <row r="8" spans="2:7" ht="16.5" customHeight="1">
      <c r="B8" s="79">
        <f>'参加申込書（個人） '!B29</f>
        <v>0</v>
      </c>
      <c r="C8" s="79">
        <f>'参加申込書（個人） '!D29</f>
        <v>0</v>
      </c>
      <c r="D8" s="79">
        <f t="shared" si="1"/>
        <v>0</v>
      </c>
      <c r="F8" s="79">
        <v>7</v>
      </c>
      <c r="G8" s="79" t="str">
        <f t="shared" si="0"/>
        <v>0,0,0</v>
      </c>
    </row>
    <row r="9" spans="2:7" ht="16.5" customHeight="1">
      <c r="B9" s="79">
        <f>'参加申込書（個人） '!B30</f>
        <v>0</v>
      </c>
      <c r="C9" s="79">
        <f>'参加申込書（個人） '!D30</f>
      </c>
      <c r="D9" s="79">
        <f t="shared" si="1"/>
        <v>0</v>
      </c>
      <c r="F9" s="79">
        <v>8</v>
      </c>
      <c r="G9" s="79" t="str">
        <f t="shared" si="0"/>
        <v>0,,0</v>
      </c>
    </row>
    <row r="10" spans="2:7" ht="16.5" customHeight="1">
      <c r="B10" s="79">
        <f>'参加申込書（個人） '!B33</f>
        <v>0</v>
      </c>
      <c r="C10" s="79">
        <f>'参加申込書（個人） '!D31</f>
      </c>
      <c r="D10" s="79">
        <f t="shared" si="1"/>
        <v>0</v>
      </c>
      <c r="F10" s="79">
        <v>9</v>
      </c>
      <c r="G10" s="79" t="str">
        <f t="shared" si="0"/>
        <v>0,,0</v>
      </c>
    </row>
    <row r="11" spans="2:7" ht="16.5" customHeight="1">
      <c r="B11" s="79">
        <f>'参加申込書（個人） '!B34</f>
        <v>0</v>
      </c>
      <c r="C11" s="79">
        <f>'参加申込書（個人） '!D34</f>
      </c>
      <c r="D11" s="79">
        <f t="shared" si="1"/>
        <v>0</v>
      </c>
      <c r="F11" s="79">
        <v>10</v>
      </c>
      <c r="G11" s="79" t="str">
        <f t="shared" si="0"/>
        <v>0,,0</v>
      </c>
    </row>
    <row r="12" spans="2:7" ht="16.5" customHeight="1">
      <c r="B12" s="79">
        <f>'参加申込書（個人） '!B35</f>
        <v>0</v>
      </c>
      <c r="C12" s="79">
        <f>'参加申込書（個人） '!D35</f>
      </c>
      <c r="D12" s="79">
        <f t="shared" si="1"/>
        <v>0</v>
      </c>
      <c r="F12" s="79">
        <v>11</v>
      </c>
      <c r="G12" s="79" t="str">
        <f t="shared" si="0"/>
        <v>0,,0</v>
      </c>
    </row>
    <row r="13" spans="2:7" ht="16.5" customHeight="1">
      <c r="B13" s="79">
        <f>'参加申込書（個人） '!B36</f>
        <v>0</v>
      </c>
      <c r="C13" s="79">
        <f>'参加申込書（個人） '!D36</f>
      </c>
      <c r="D13" s="79">
        <f t="shared" si="1"/>
        <v>0</v>
      </c>
      <c r="F13" s="79">
        <v>12</v>
      </c>
      <c r="G13" s="79" t="str">
        <f t="shared" si="0"/>
        <v>0,,0</v>
      </c>
    </row>
    <row r="14" spans="2:7" ht="16.5" customHeight="1">
      <c r="B14" s="79">
        <f>'参加申込書（個人） '!B37</f>
        <v>0</v>
      </c>
      <c r="C14" s="79">
        <f>'参加申込書（個人） '!D37</f>
      </c>
      <c r="D14" s="79">
        <f t="shared" si="1"/>
        <v>0</v>
      </c>
      <c r="F14" s="79">
        <v>13</v>
      </c>
      <c r="G14" s="79" t="str">
        <f t="shared" si="0"/>
        <v>0,,0</v>
      </c>
    </row>
    <row r="15" spans="2:7" ht="16.5" customHeight="1">
      <c r="B15" s="79">
        <f>'参加申込書（個人） '!B40</f>
        <v>0</v>
      </c>
      <c r="C15" s="79">
        <f>'参加申込書（個人） '!D40</f>
      </c>
      <c r="D15" s="79">
        <f t="shared" si="1"/>
        <v>0</v>
      </c>
      <c r="F15" s="79">
        <v>14</v>
      </c>
      <c r="G15" s="79" t="str">
        <f t="shared" si="0"/>
        <v>0,,0</v>
      </c>
    </row>
    <row r="16" spans="2:7" ht="16.5" customHeight="1">
      <c r="B16" s="79">
        <f>'参加申込書（個人） '!B41</f>
        <v>0</v>
      </c>
      <c r="C16" s="79">
        <f>'参加申込書（個人） '!D41</f>
      </c>
      <c r="D16" s="79">
        <f t="shared" si="1"/>
        <v>0</v>
      </c>
      <c r="F16" s="79">
        <v>15</v>
      </c>
      <c r="G16" s="79" t="str">
        <f t="shared" si="0"/>
        <v>0,,0</v>
      </c>
    </row>
    <row r="17" spans="2:7" ht="16.5" customHeight="1">
      <c r="B17" s="79" t="e">
        <f>'参加申込書（個人） '!#REF!</f>
        <v>#REF!</v>
      </c>
      <c r="C17" s="79" t="e">
        <f>'参加申込書（個人） '!#REF!</f>
        <v>#REF!</v>
      </c>
      <c r="D17" s="79">
        <f t="shared" si="1"/>
        <v>0</v>
      </c>
      <c r="F17" s="79">
        <v>16</v>
      </c>
      <c r="G17" s="79" t="e">
        <f t="shared" si="0"/>
        <v>#REF!</v>
      </c>
    </row>
    <row r="18" spans="2:7" ht="16.5" customHeight="1">
      <c r="B18" s="79" t="e">
        <f>'参加申込書（個人） '!#REF!</f>
        <v>#REF!</v>
      </c>
      <c r="C18" s="79" t="e">
        <f>'参加申込書（個人） '!#REF!</f>
        <v>#REF!</v>
      </c>
      <c r="D18" s="79">
        <f t="shared" si="1"/>
        <v>0</v>
      </c>
      <c r="F18" s="79">
        <v>17</v>
      </c>
      <c r="G18" s="79" t="e">
        <f t="shared" si="0"/>
        <v>#REF!</v>
      </c>
    </row>
    <row r="19" spans="2:7" ht="16.5" customHeight="1">
      <c r="B19" s="79">
        <f>'参加申込書（個人） '!I19</f>
        <v>0</v>
      </c>
      <c r="C19" s="79">
        <f>'参加申込書（個人） '!K19</f>
      </c>
      <c r="D19" s="79">
        <f t="shared" si="1"/>
        <v>0</v>
      </c>
      <c r="F19" s="79">
        <v>1</v>
      </c>
      <c r="G19" s="79" t="str">
        <f t="shared" si="0"/>
        <v>0,,0</v>
      </c>
    </row>
    <row r="20" spans="2:7" ht="16.5" customHeight="1">
      <c r="B20" s="79">
        <f>'参加申込書（個人） '!I20</f>
        <v>0</v>
      </c>
      <c r="C20" s="79">
        <f>'参加申込書（個人） '!K20</f>
      </c>
      <c r="D20" s="79">
        <f t="shared" si="1"/>
        <v>0</v>
      </c>
      <c r="F20" s="79">
        <v>1</v>
      </c>
      <c r="G20" s="79" t="str">
        <f t="shared" si="0"/>
        <v>0,,0</v>
      </c>
    </row>
    <row r="21" spans="2:7" ht="16.5" customHeight="1">
      <c r="B21" s="79">
        <f>'参加申込書（個人） '!I21</f>
        <v>0</v>
      </c>
      <c r="C21" s="79">
        <f>'参加申込書（個人） '!K21</f>
      </c>
      <c r="D21" s="79">
        <f t="shared" si="1"/>
        <v>0</v>
      </c>
      <c r="F21" s="79">
        <v>2</v>
      </c>
      <c r="G21" s="79" t="str">
        <f t="shared" si="0"/>
        <v>0,,0</v>
      </c>
    </row>
    <row r="22" spans="2:7" ht="16.5" customHeight="1">
      <c r="B22" s="79">
        <f>'参加申込書（個人） '!I26</f>
        <v>0</v>
      </c>
      <c r="C22" s="79">
        <f>'参加申込書（個人） '!K26</f>
      </c>
      <c r="D22" s="79">
        <f t="shared" si="1"/>
        <v>0</v>
      </c>
      <c r="F22" s="79">
        <v>2</v>
      </c>
      <c r="G22" s="79" t="str">
        <f t="shared" si="0"/>
        <v>0,,0</v>
      </c>
    </row>
    <row r="23" spans="2:7" ht="16.5" customHeight="1">
      <c r="B23" s="79">
        <f>'参加申込書（個人） '!I27</f>
        <v>0</v>
      </c>
      <c r="C23" s="79">
        <f>'参加申込書（個人） '!K27</f>
      </c>
      <c r="D23" s="79">
        <f t="shared" si="1"/>
        <v>0</v>
      </c>
      <c r="F23" s="79">
        <v>3</v>
      </c>
      <c r="G23" s="79" t="str">
        <f t="shared" si="0"/>
        <v>0,,0</v>
      </c>
    </row>
    <row r="24" spans="2:7" ht="16.5" customHeight="1">
      <c r="B24" s="79">
        <f>'参加申込書（個人） '!I28</f>
        <v>0</v>
      </c>
      <c r="C24" s="79">
        <f>'参加申込書（個人） '!K28</f>
      </c>
      <c r="D24" s="79">
        <f t="shared" si="1"/>
        <v>0</v>
      </c>
      <c r="F24" s="79">
        <v>3</v>
      </c>
      <c r="G24" s="79" t="str">
        <f t="shared" si="0"/>
        <v>0,,0</v>
      </c>
    </row>
    <row r="25" spans="2:7" ht="16.5" customHeight="1">
      <c r="B25" s="79">
        <f>'参加申込書（個人） '!I29</f>
        <v>0</v>
      </c>
      <c r="C25" s="79">
        <f>'参加申込書（個人） '!K29</f>
        <v>0</v>
      </c>
      <c r="D25" s="79">
        <f t="shared" si="1"/>
        <v>0</v>
      </c>
      <c r="F25" s="79">
        <v>4</v>
      </c>
      <c r="G25" s="79" t="str">
        <f t="shared" si="0"/>
        <v>0,0,0</v>
      </c>
    </row>
    <row r="26" spans="2:7" ht="16.5" customHeight="1">
      <c r="B26" s="79">
        <f>'参加申込書（個人） '!I30</f>
        <v>0</v>
      </c>
      <c r="C26" s="79">
        <f>'参加申込書（個人） '!K30</f>
      </c>
      <c r="D26" s="79">
        <f t="shared" si="1"/>
        <v>0</v>
      </c>
      <c r="F26" s="79">
        <v>4</v>
      </c>
      <c r="G26" s="79" t="str">
        <f t="shared" si="0"/>
        <v>0,,0</v>
      </c>
    </row>
    <row r="27" spans="2:7" ht="16.5" customHeight="1">
      <c r="B27" s="79">
        <f>'参加申込書（個人） '!I33</f>
        <v>0</v>
      </c>
      <c r="C27" s="79">
        <f>'参加申込書（個人） '!K33</f>
      </c>
      <c r="D27" s="79">
        <f t="shared" si="1"/>
        <v>0</v>
      </c>
      <c r="F27" s="79">
        <v>5</v>
      </c>
      <c r="G27" s="79" t="str">
        <f t="shared" si="0"/>
        <v>0,,0</v>
      </c>
    </row>
    <row r="28" spans="2:7" ht="16.5" customHeight="1">
      <c r="B28" s="79">
        <f>'参加申込書（個人） '!I34</f>
        <v>0</v>
      </c>
      <c r="C28" s="79">
        <f>'参加申込書（個人） '!K34</f>
      </c>
      <c r="D28" s="79">
        <f t="shared" si="1"/>
        <v>0</v>
      </c>
      <c r="F28" s="79">
        <v>5</v>
      </c>
      <c r="G28" s="79" t="str">
        <f t="shared" si="0"/>
        <v>0,,0</v>
      </c>
    </row>
    <row r="29" spans="2:7" ht="16.5" customHeight="1">
      <c r="B29" s="79">
        <f>'参加申込書（個人） '!I35</f>
        <v>0</v>
      </c>
      <c r="C29" s="79">
        <f>'参加申込書（個人） '!K35</f>
      </c>
      <c r="D29" s="79">
        <f t="shared" si="1"/>
        <v>0</v>
      </c>
      <c r="F29" s="79">
        <v>6</v>
      </c>
      <c r="G29" s="79" t="str">
        <f t="shared" si="0"/>
        <v>0,,0</v>
      </c>
    </row>
    <row r="30" spans="2:7" ht="16.5" customHeight="1">
      <c r="B30" s="79">
        <f>'参加申込書（個人） '!I36</f>
        <v>0</v>
      </c>
      <c r="C30" s="79">
        <f>'参加申込書（個人） '!K36</f>
      </c>
      <c r="D30" s="79">
        <f t="shared" si="1"/>
        <v>0</v>
      </c>
      <c r="F30" s="79">
        <v>6</v>
      </c>
      <c r="G30" s="79" t="str">
        <f t="shared" si="0"/>
        <v>0,,0</v>
      </c>
    </row>
    <row r="31" spans="2:7" ht="16.5" customHeight="1">
      <c r="B31" s="79">
        <f>'参加申込書（個人） '!I37</f>
        <v>0</v>
      </c>
      <c r="C31" s="79">
        <f>'参加申込書（個人） '!K37</f>
      </c>
      <c r="D31" s="79">
        <f t="shared" si="1"/>
        <v>0</v>
      </c>
      <c r="F31" s="79">
        <v>7</v>
      </c>
      <c r="G31" s="79" t="str">
        <f t="shared" si="0"/>
        <v>0,,0</v>
      </c>
    </row>
    <row r="32" spans="2:7" ht="16.5" customHeight="1">
      <c r="B32" s="79">
        <f>'参加申込書（個人） '!I40</f>
        <v>0</v>
      </c>
      <c r="C32" s="79">
        <f>'参加申込書（個人） '!K40</f>
      </c>
      <c r="D32" s="79">
        <f t="shared" si="1"/>
        <v>0</v>
      </c>
      <c r="F32" s="79">
        <v>7</v>
      </c>
      <c r="G32" s="79" t="str">
        <f t="shared" si="0"/>
        <v>0,,0</v>
      </c>
    </row>
    <row r="33" spans="2:7" ht="16.5" customHeight="1">
      <c r="B33" s="79">
        <f>'参加申込書（個人） '!I41</f>
        <v>0</v>
      </c>
      <c r="C33" s="79">
        <f>'参加申込書（個人） '!K41</f>
      </c>
      <c r="D33" s="79">
        <f t="shared" si="1"/>
        <v>0</v>
      </c>
      <c r="F33" s="79">
        <v>8</v>
      </c>
      <c r="G33" s="79" t="str">
        <f t="shared" si="0"/>
        <v>0,,0</v>
      </c>
    </row>
    <row r="34" spans="2:7" ht="16.5" customHeight="1">
      <c r="B34" s="79" t="e">
        <f>'参加申込書（個人） '!#REF!</f>
        <v>#REF!</v>
      </c>
      <c r="C34" s="79" t="e">
        <f>'参加申込書（個人） '!#REF!</f>
        <v>#REF!</v>
      </c>
      <c r="D34" s="79">
        <f t="shared" si="1"/>
        <v>0</v>
      </c>
      <c r="F34" s="79">
        <v>8</v>
      </c>
      <c r="G34" s="79" t="e">
        <f t="shared" si="0"/>
        <v>#REF!</v>
      </c>
    </row>
    <row r="35" spans="2:7" ht="16.5" customHeight="1">
      <c r="B35" s="79" t="e">
        <f>'参加申込書（個人） '!#REF!</f>
        <v>#REF!</v>
      </c>
      <c r="C35" s="79" t="e">
        <f>'参加申込書（個人） '!#REF!</f>
        <v>#REF!</v>
      </c>
      <c r="D35" s="79">
        <f t="shared" si="1"/>
        <v>0</v>
      </c>
      <c r="F35" s="79">
        <v>9</v>
      </c>
      <c r="G35" s="79" t="e">
        <f t="shared" si="0"/>
        <v>#REF!</v>
      </c>
    </row>
    <row r="36" spans="2:7" ht="16.5" customHeight="1">
      <c r="B36" s="79" t="str">
        <f>'参加申込書（個人） '!I42</f>
        <v>宿泊の有無</v>
      </c>
      <c r="C36" s="79" t="str">
        <f>'参加申込書（個人） '!K42</f>
        <v> </v>
      </c>
      <c r="D36" s="79">
        <f t="shared" si="1"/>
        <v>0</v>
      </c>
      <c r="F36" s="79">
        <v>9</v>
      </c>
      <c r="G36" s="79" t="str">
        <f t="shared" si="0"/>
        <v>宿泊の有無, ,0</v>
      </c>
    </row>
  </sheetData>
  <sheetProtection/>
  <printOptions/>
  <pageMargins left="0.59" right="0.57" top="0.44" bottom="0.31" header="0.33" footer="0.2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55"/>
  <sheetViews>
    <sheetView view="pageBreakPreview" zoomScale="75" zoomScaleSheetLayoutView="75" zoomScalePageLayoutView="0" workbookViewId="0" topLeftCell="A1">
      <selection activeCell="C3" sqref="C3"/>
    </sheetView>
  </sheetViews>
  <sheetFormatPr defaultColWidth="9.00390625" defaultRowHeight="13.5"/>
  <cols>
    <col min="1" max="1" width="6.125" style="1" customWidth="1"/>
    <col min="2" max="2" width="22.00390625" style="1" customWidth="1"/>
    <col min="3" max="3" width="19.375" style="2" customWidth="1"/>
    <col min="4" max="4" width="14.25390625" style="2" customWidth="1"/>
    <col min="5" max="5" width="4.50390625" style="2" customWidth="1"/>
    <col min="6" max="6" width="14.375" style="2" customWidth="1"/>
    <col min="7" max="7" width="4.50390625" style="2" customWidth="1"/>
    <col min="8" max="8" width="14.625" style="2" customWidth="1"/>
    <col min="9" max="9" width="4.50390625" style="2" customWidth="1"/>
    <col min="10" max="10" width="14.25390625" style="2" bestFit="1" customWidth="1"/>
    <col min="11" max="11" width="4.50390625" style="2" customWidth="1"/>
    <col min="12" max="12" width="14.625" style="2" customWidth="1"/>
    <col min="13" max="13" width="4.50390625" style="2" customWidth="1"/>
    <col min="14" max="14" width="1.4921875" style="1" customWidth="1"/>
    <col min="15" max="15" width="3.375" style="1" bestFit="1" customWidth="1"/>
    <col min="16" max="16384" width="9.00390625" style="1" customWidth="1"/>
  </cols>
  <sheetData>
    <row r="1" spans="1:12" ht="34.5" customHeight="1" thickBot="1">
      <c r="A1" s="262" t="s">
        <v>70</v>
      </c>
      <c r="B1" s="262"/>
      <c r="C1" s="262"/>
      <c r="D1" s="262"/>
      <c r="E1" s="262"/>
      <c r="F1" s="262"/>
      <c r="G1" s="262"/>
      <c r="H1" s="262"/>
      <c r="I1" s="262"/>
      <c r="J1" s="262"/>
      <c r="K1" s="262"/>
      <c r="L1" s="262"/>
    </row>
    <row r="2" spans="2:13" ht="13.5" thickBot="1">
      <c r="B2" s="263" t="s">
        <v>87</v>
      </c>
      <c r="C2" s="3" t="s">
        <v>55</v>
      </c>
      <c r="D2" s="259" t="s">
        <v>56</v>
      </c>
      <c r="E2" s="261"/>
      <c r="F2" s="259" t="s">
        <v>57</v>
      </c>
      <c r="G2" s="261"/>
      <c r="H2" s="259" t="s">
        <v>58</v>
      </c>
      <c r="I2" s="261"/>
      <c r="J2" s="259" t="s">
        <v>59</v>
      </c>
      <c r="K2" s="261"/>
      <c r="L2" s="259" t="s">
        <v>60</v>
      </c>
      <c r="M2" s="260"/>
    </row>
    <row r="3" spans="2:13" ht="22.5" customHeight="1" thickTop="1">
      <c r="B3" s="263"/>
      <c r="C3" s="4">
        <f>'手順'!G4</f>
        <v>0</v>
      </c>
      <c r="D3" s="5" t="e">
        <f>#REF!&amp;"　"&amp;#REF!</f>
        <v>#REF!</v>
      </c>
      <c r="E3" s="6" t="e">
        <f>#REF!</f>
        <v>#REF!</v>
      </c>
      <c r="F3" s="5" t="e">
        <f>#REF!&amp;"　"&amp;#REF!</f>
        <v>#REF!</v>
      </c>
      <c r="G3" s="6" t="e">
        <f>#REF!</f>
        <v>#REF!</v>
      </c>
      <c r="H3" s="5" t="e">
        <f>#REF!&amp;"　"&amp;#REF!</f>
        <v>#REF!</v>
      </c>
      <c r="I3" s="6" t="e">
        <f>#REF!</f>
        <v>#REF!</v>
      </c>
      <c r="J3" s="5" t="e">
        <f>#REF!&amp;"　"&amp;#REF!</f>
        <v>#REF!</v>
      </c>
      <c r="K3" s="6" t="e">
        <f>#REF!</f>
        <v>#REF!</v>
      </c>
      <c r="L3" s="5" t="e">
        <f>#REF!&amp;"　"&amp;#REF!</f>
        <v>#REF!</v>
      </c>
      <c r="M3" s="7" t="e">
        <f>#REF!</f>
        <v>#REF!</v>
      </c>
    </row>
    <row r="4" spans="3:13" ht="22.5" customHeight="1">
      <c r="C4" s="9"/>
      <c r="D4" s="9"/>
      <c r="E4" s="9"/>
      <c r="F4" s="9"/>
      <c r="G4" s="9"/>
      <c r="H4" s="9"/>
      <c r="I4" s="9"/>
      <c r="J4" s="9"/>
      <c r="K4" s="9"/>
      <c r="L4" s="9"/>
      <c r="M4" s="9"/>
    </row>
    <row r="5" spans="1:14" ht="25.5" customHeight="1" hidden="1">
      <c r="A5" s="258" t="s">
        <v>78</v>
      </c>
      <c r="B5" s="258"/>
      <c r="C5" s="258"/>
      <c r="D5" s="258"/>
      <c r="E5" s="258"/>
      <c r="F5" s="10"/>
      <c r="G5" s="10"/>
      <c r="H5" s="10"/>
      <c r="I5" s="10"/>
      <c r="J5" s="10"/>
      <c r="K5" s="10"/>
      <c r="L5" s="11"/>
      <c r="M5" s="11"/>
      <c r="N5" s="12"/>
    </row>
    <row r="6" spans="1:14" ht="9.75" customHeight="1" hidden="1">
      <c r="A6" s="13"/>
      <c r="B6" s="14"/>
      <c r="C6" s="11"/>
      <c r="D6" s="11"/>
      <c r="E6" s="11"/>
      <c r="F6" s="11"/>
      <c r="G6" s="11"/>
      <c r="H6" s="11"/>
      <c r="I6" s="11"/>
      <c r="J6" s="11"/>
      <c r="K6" s="11"/>
      <c r="L6" s="11"/>
      <c r="M6" s="11"/>
      <c r="N6" s="12"/>
    </row>
    <row r="7" spans="1:14" s="2" customFormat="1" ht="25.5" customHeight="1" hidden="1" thickBot="1">
      <c r="A7" s="10" t="s">
        <v>54</v>
      </c>
      <c r="B7" s="15"/>
      <c r="C7" s="11"/>
      <c r="D7" s="11"/>
      <c r="E7" s="11"/>
      <c r="F7" s="11"/>
      <c r="G7" s="11"/>
      <c r="H7" s="11"/>
      <c r="I7" s="11"/>
      <c r="J7" s="11"/>
      <c r="K7" s="11"/>
      <c r="L7" s="11"/>
      <c r="M7" s="11"/>
      <c r="N7" s="12"/>
    </row>
    <row r="8" spans="1:14" ht="25.5" customHeight="1" hidden="1" thickBot="1">
      <c r="A8" s="16"/>
      <c r="B8" s="17" t="s">
        <v>26</v>
      </c>
      <c r="C8" s="18" t="s">
        <v>55</v>
      </c>
      <c r="D8" s="256" t="s">
        <v>56</v>
      </c>
      <c r="E8" s="257"/>
      <c r="F8" s="256" t="s">
        <v>57</v>
      </c>
      <c r="G8" s="257"/>
      <c r="H8" s="256" t="s">
        <v>58</v>
      </c>
      <c r="I8" s="257"/>
      <c r="J8" s="256" t="s">
        <v>59</v>
      </c>
      <c r="K8" s="257"/>
      <c r="L8" s="256" t="s">
        <v>60</v>
      </c>
      <c r="M8" s="264"/>
      <c r="N8" s="11"/>
    </row>
    <row r="9" spans="1:14" ht="25.5" customHeight="1" hidden="1" thickTop="1">
      <c r="A9" s="19">
        <v>1</v>
      </c>
      <c r="B9" s="20" t="s">
        <v>27</v>
      </c>
      <c r="C9" s="21"/>
      <c r="D9" s="22"/>
      <c r="E9" s="23"/>
      <c r="F9" s="22"/>
      <c r="G9" s="23"/>
      <c r="H9" s="22"/>
      <c r="I9" s="23"/>
      <c r="J9" s="22"/>
      <c r="K9" s="23"/>
      <c r="L9" s="22"/>
      <c r="M9" s="24"/>
      <c r="N9" s="12"/>
    </row>
    <row r="10" spans="1:14" ht="25.5" customHeight="1" hidden="1">
      <c r="A10" s="25">
        <v>2</v>
      </c>
      <c r="B10" s="26" t="s">
        <v>28</v>
      </c>
      <c r="C10" s="27"/>
      <c r="D10" s="28"/>
      <c r="E10" s="29"/>
      <c r="F10" s="28"/>
      <c r="G10" s="29"/>
      <c r="H10" s="28"/>
      <c r="I10" s="29"/>
      <c r="J10" s="28"/>
      <c r="K10" s="29"/>
      <c r="L10" s="28"/>
      <c r="M10" s="30"/>
      <c r="N10" s="12"/>
    </row>
    <row r="11" spans="1:14" ht="25.5" customHeight="1" hidden="1">
      <c r="A11" s="25">
        <v>3</v>
      </c>
      <c r="B11" s="26" t="s">
        <v>29</v>
      </c>
      <c r="C11" s="31"/>
      <c r="D11" s="28"/>
      <c r="E11" s="29"/>
      <c r="F11" s="28"/>
      <c r="G11" s="29"/>
      <c r="H11" s="28"/>
      <c r="I11" s="29"/>
      <c r="J11" s="28"/>
      <c r="K11" s="29"/>
      <c r="L11" s="28"/>
      <c r="M11" s="30"/>
      <c r="N11" s="12"/>
    </row>
    <row r="12" spans="1:14" ht="25.5" customHeight="1" hidden="1">
      <c r="A12" s="25">
        <v>4</v>
      </c>
      <c r="B12" s="26" t="s">
        <v>30</v>
      </c>
      <c r="C12" s="28"/>
      <c r="D12" s="28"/>
      <c r="E12" s="29"/>
      <c r="F12" s="28"/>
      <c r="G12" s="29"/>
      <c r="H12" s="28"/>
      <c r="I12" s="31"/>
      <c r="J12" s="28"/>
      <c r="K12" s="29"/>
      <c r="L12" s="28"/>
      <c r="M12" s="30"/>
      <c r="N12" s="12"/>
    </row>
    <row r="13" spans="1:14" ht="25.5" customHeight="1" hidden="1">
      <c r="A13" s="25">
        <v>5</v>
      </c>
      <c r="B13" s="26" t="s">
        <v>31</v>
      </c>
      <c r="C13" s="27"/>
      <c r="D13" s="28"/>
      <c r="E13" s="29"/>
      <c r="F13" s="28"/>
      <c r="G13" s="29"/>
      <c r="H13" s="28"/>
      <c r="I13" s="29"/>
      <c r="J13" s="28"/>
      <c r="K13" s="29"/>
      <c r="L13" s="28"/>
      <c r="M13" s="30"/>
      <c r="N13" s="12"/>
    </row>
    <row r="14" spans="1:14" ht="25.5" customHeight="1" hidden="1">
      <c r="A14" s="25">
        <v>6</v>
      </c>
      <c r="B14" s="32" t="s">
        <v>67</v>
      </c>
      <c r="C14" s="12"/>
      <c r="D14" s="28"/>
      <c r="E14" s="29"/>
      <c r="F14" s="28"/>
      <c r="G14" s="29"/>
      <c r="H14" s="28"/>
      <c r="I14" s="29"/>
      <c r="J14" s="28"/>
      <c r="K14" s="29"/>
      <c r="L14" s="28"/>
      <c r="M14" s="30"/>
      <c r="N14" s="12"/>
    </row>
    <row r="15" spans="1:14" ht="25.5" customHeight="1" hidden="1">
      <c r="A15" s="25">
        <v>7</v>
      </c>
      <c r="B15" s="26" t="s">
        <v>61</v>
      </c>
      <c r="C15" s="28"/>
      <c r="D15" s="28"/>
      <c r="E15" s="29"/>
      <c r="F15" s="28"/>
      <c r="G15" s="29"/>
      <c r="H15" s="28"/>
      <c r="I15" s="29"/>
      <c r="J15" s="28"/>
      <c r="K15" s="29"/>
      <c r="L15" s="28"/>
      <c r="M15" s="30"/>
      <c r="N15" s="12"/>
    </row>
    <row r="16" spans="1:14" ht="25.5" customHeight="1" hidden="1">
      <c r="A16" s="25">
        <v>8</v>
      </c>
      <c r="B16" s="26" t="s">
        <v>33</v>
      </c>
      <c r="C16" s="31"/>
      <c r="D16" s="28"/>
      <c r="E16" s="29"/>
      <c r="F16" s="28"/>
      <c r="G16" s="29"/>
      <c r="H16" s="28"/>
      <c r="I16" s="29"/>
      <c r="J16" s="28"/>
      <c r="K16" s="29"/>
      <c r="L16" s="28"/>
      <c r="M16" s="30"/>
      <c r="N16" s="12"/>
    </row>
    <row r="17" spans="1:14" ht="25.5" customHeight="1" hidden="1">
      <c r="A17" s="25">
        <v>9</v>
      </c>
      <c r="B17" s="26" t="s">
        <v>63</v>
      </c>
      <c r="C17" s="31"/>
      <c r="D17" s="28"/>
      <c r="E17" s="29"/>
      <c r="F17" s="28"/>
      <c r="G17" s="29"/>
      <c r="H17" s="28"/>
      <c r="I17" s="29"/>
      <c r="J17" s="28"/>
      <c r="K17" s="29"/>
      <c r="L17" s="28"/>
      <c r="M17" s="30"/>
      <c r="N17" s="12"/>
    </row>
    <row r="18" spans="1:14" ht="25.5" customHeight="1" hidden="1">
      <c r="A18" s="25">
        <v>10</v>
      </c>
      <c r="B18" s="26" t="s">
        <v>34</v>
      </c>
      <c r="C18" s="27"/>
      <c r="D18" s="28"/>
      <c r="E18" s="29"/>
      <c r="F18" s="28"/>
      <c r="G18" s="29"/>
      <c r="H18" s="28"/>
      <c r="I18" s="29"/>
      <c r="J18" s="28"/>
      <c r="K18" s="29"/>
      <c r="L18" s="28"/>
      <c r="M18" s="30"/>
      <c r="N18" s="12"/>
    </row>
    <row r="19" spans="1:14" ht="25.5" customHeight="1" hidden="1">
      <c r="A19" s="25">
        <v>11</v>
      </c>
      <c r="B19" s="26" t="s">
        <v>35</v>
      </c>
      <c r="C19" s="31"/>
      <c r="D19" s="33"/>
      <c r="E19" s="29"/>
      <c r="F19" s="33"/>
      <c r="G19" s="29"/>
      <c r="H19" s="33"/>
      <c r="I19" s="29"/>
      <c r="J19" s="33"/>
      <c r="K19" s="29"/>
      <c r="L19" s="33"/>
      <c r="M19" s="30"/>
      <c r="N19" s="12"/>
    </row>
    <row r="20" spans="1:14" ht="25.5" customHeight="1" hidden="1">
      <c r="A20" s="25">
        <v>12</v>
      </c>
      <c r="B20" s="26" t="s">
        <v>36</v>
      </c>
      <c r="C20" s="28"/>
      <c r="D20" s="28"/>
      <c r="E20" s="29"/>
      <c r="F20" s="28"/>
      <c r="G20" s="29"/>
      <c r="H20" s="28"/>
      <c r="I20" s="29"/>
      <c r="J20" s="28"/>
      <c r="K20" s="29"/>
      <c r="L20" s="28"/>
      <c r="M20" s="30"/>
      <c r="N20" s="12"/>
    </row>
    <row r="21" spans="1:14" ht="25.5" customHeight="1" hidden="1">
      <c r="A21" s="25">
        <v>13</v>
      </c>
      <c r="B21" s="26" t="s">
        <v>64</v>
      </c>
      <c r="C21" s="28"/>
      <c r="D21" s="28"/>
      <c r="E21" s="29"/>
      <c r="F21" s="28"/>
      <c r="G21" s="29"/>
      <c r="H21" s="28"/>
      <c r="I21" s="29"/>
      <c r="J21" s="28"/>
      <c r="K21" s="29"/>
      <c r="L21" s="28"/>
      <c r="M21" s="30"/>
      <c r="N21" s="12"/>
    </row>
    <row r="22" spans="1:14" ht="25.5" customHeight="1" hidden="1">
      <c r="A22" s="25">
        <v>14</v>
      </c>
      <c r="B22" s="26" t="s">
        <v>37</v>
      </c>
      <c r="C22" s="27"/>
      <c r="D22" s="28"/>
      <c r="E22" s="29"/>
      <c r="F22" s="28"/>
      <c r="G22" s="29"/>
      <c r="H22" s="28"/>
      <c r="I22" s="29"/>
      <c r="J22" s="28"/>
      <c r="K22" s="29"/>
      <c r="L22" s="28"/>
      <c r="M22" s="30"/>
      <c r="N22" s="12"/>
    </row>
    <row r="23" spans="1:14" ht="25.5" customHeight="1" hidden="1">
      <c r="A23" s="25">
        <v>15</v>
      </c>
      <c r="B23" s="26" t="s">
        <v>38</v>
      </c>
      <c r="C23" s="31"/>
      <c r="D23" s="28"/>
      <c r="E23" s="29"/>
      <c r="F23" s="28"/>
      <c r="G23" s="29"/>
      <c r="H23" s="28"/>
      <c r="I23" s="29"/>
      <c r="J23" s="28"/>
      <c r="K23" s="29"/>
      <c r="L23" s="28"/>
      <c r="M23" s="30"/>
      <c r="N23" s="12"/>
    </row>
    <row r="24" spans="1:14" ht="25.5" customHeight="1" hidden="1">
      <c r="A24" s="25">
        <v>16</v>
      </c>
      <c r="B24" s="26" t="s">
        <v>39</v>
      </c>
      <c r="C24" s="28"/>
      <c r="D24" s="28"/>
      <c r="E24" s="29"/>
      <c r="F24" s="28"/>
      <c r="G24" s="29"/>
      <c r="H24" s="28"/>
      <c r="I24" s="29"/>
      <c r="J24" s="28"/>
      <c r="K24" s="29"/>
      <c r="L24" s="28"/>
      <c r="M24" s="30"/>
      <c r="N24" s="12"/>
    </row>
    <row r="25" spans="1:14" ht="25.5" customHeight="1" hidden="1">
      <c r="A25" s="25">
        <v>17</v>
      </c>
      <c r="B25" s="26" t="s">
        <v>40</v>
      </c>
      <c r="C25" s="28"/>
      <c r="D25" s="28"/>
      <c r="E25" s="29"/>
      <c r="F25" s="28"/>
      <c r="G25" s="29"/>
      <c r="H25" s="28"/>
      <c r="I25" s="29"/>
      <c r="J25" s="28"/>
      <c r="K25" s="29"/>
      <c r="L25" s="28"/>
      <c r="M25" s="30"/>
      <c r="N25" s="12"/>
    </row>
    <row r="26" spans="1:14" ht="25.5" customHeight="1" hidden="1">
      <c r="A26" s="25">
        <v>18</v>
      </c>
      <c r="B26" s="26" t="s">
        <v>41</v>
      </c>
      <c r="C26" s="27"/>
      <c r="D26" s="31"/>
      <c r="E26" s="29"/>
      <c r="F26" s="28"/>
      <c r="G26" s="29"/>
      <c r="H26" s="31"/>
      <c r="I26" s="29"/>
      <c r="J26" s="28"/>
      <c r="K26" s="29"/>
      <c r="L26" s="28"/>
      <c r="M26" s="30"/>
      <c r="N26" s="12"/>
    </row>
    <row r="27" spans="1:14" ht="25.5" customHeight="1" hidden="1">
      <c r="A27" s="25">
        <v>19</v>
      </c>
      <c r="B27" s="32" t="s">
        <v>42</v>
      </c>
      <c r="C27" s="28"/>
      <c r="D27" s="28"/>
      <c r="E27" s="29"/>
      <c r="F27" s="28"/>
      <c r="G27" s="29"/>
      <c r="H27" s="28"/>
      <c r="I27" s="29"/>
      <c r="J27" s="28"/>
      <c r="K27" s="29"/>
      <c r="L27" s="28"/>
      <c r="M27" s="30"/>
      <c r="N27" s="12"/>
    </row>
    <row r="28" spans="1:14" ht="25.5" customHeight="1" hidden="1">
      <c r="A28" s="25">
        <v>20</v>
      </c>
      <c r="B28" s="34" t="s">
        <v>71</v>
      </c>
      <c r="C28" s="28"/>
      <c r="D28" s="28"/>
      <c r="E28" s="29"/>
      <c r="F28" s="28"/>
      <c r="G28" s="29"/>
      <c r="H28" s="28"/>
      <c r="I28" s="29"/>
      <c r="J28" s="28"/>
      <c r="K28" s="29"/>
      <c r="L28" s="28"/>
      <c r="M28" s="30"/>
      <c r="N28" s="12"/>
    </row>
    <row r="29" spans="1:14" ht="27.75" customHeight="1" hidden="1">
      <c r="A29" s="35">
        <v>21</v>
      </c>
      <c r="B29" s="34" t="s">
        <v>72</v>
      </c>
      <c r="C29" s="28"/>
      <c r="D29" s="28"/>
      <c r="E29" s="29"/>
      <c r="F29" s="28"/>
      <c r="G29" s="29"/>
      <c r="H29" s="28"/>
      <c r="I29" s="29"/>
      <c r="J29" s="28"/>
      <c r="K29" s="29"/>
      <c r="L29" s="28"/>
      <c r="M29" s="30"/>
      <c r="N29" s="12"/>
    </row>
    <row r="30" spans="1:14" ht="27.75" customHeight="1" hidden="1">
      <c r="A30" s="35">
        <v>22</v>
      </c>
      <c r="B30" s="34" t="s">
        <v>66</v>
      </c>
      <c r="C30" s="28"/>
      <c r="D30" s="28"/>
      <c r="E30" s="29"/>
      <c r="F30" s="28"/>
      <c r="G30" s="29"/>
      <c r="H30" s="28"/>
      <c r="I30" s="29"/>
      <c r="J30" s="28"/>
      <c r="K30" s="29"/>
      <c r="L30" s="28"/>
      <c r="M30" s="30"/>
      <c r="N30" s="12"/>
    </row>
    <row r="31" spans="1:14" ht="27.75" customHeight="1" hidden="1">
      <c r="A31" s="35">
        <v>23</v>
      </c>
      <c r="B31" s="36" t="s">
        <v>45</v>
      </c>
      <c r="C31" s="28"/>
      <c r="D31" s="28"/>
      <c r="E31" s="29"/>
      <c r="F31" s="28"/>
      <c r="G31" s="29"/>
      <c r="H31" s="28"/>
      <c r="I31" s="29"/>
      <c r="J31" s="28"/>
      <c r="K31" s="29"/>
      <c r="L31" s="28"/>
      <c r="M31" s="30"/>
      <c r="N31" s="12"/>
    </row>
    <row r="32" spans="1:14" ht="27.75" customHeight="1" hidden="1" thickBot="1">
      <c r="A32" s="37">
        <v>24</v>
      </c>
      <c r="B32" s="38" t="s">
        <v>73</v>
      </c>
      <c r="C32" s="39"/>
      <c r="D32" s="40"/>
      <c r="E32" s="41"/>
      <c r="F32" s="40"/>
      <c r="G32" s="41"/>
      <c r="H32" s="40"/>
      <c r="I32" s="41"/>
      <c r="J32" s="40"/>
      <c r="K32" s="41"/>
      <c r="L32" s="40"/>
      <c r="M32" s="42"/>
      <c r="N32" s="12"/>
    </row>
    <row r="33" spans="1:14" s="2" customFormat="1" ht="27.75" customHeight="1" hidden="1">
      <c r="A33" s="43"/>
      <c r="B33" s="44"/>
      <c r="C33" s="9"/>
      <c r="D33" s="9"/>
      <c r="E33" s="9"/>
      <c r="F33" s="9"/>
      <c r="G33" s="9"/>
      <c r="H33" s="11"/>
      <c r="I33" s="9"/>
      <c r="J33" s="11"/>
      <c r="K33" s="9"/>
      <c r="L33" s="9"/>
      <c r="M33" s="9"/>
      <c r="N33" s="12"/>
    </row>
    <row r="34" spans="1:14" ht="27.75" customHeight="1" hidden="1" thickBot="1">
      <c r="A34" s="10" t="s">
        <v>62</v>
      </c>
      <c r="B34" s="15"/>
      <c r="C34" s="11"/>
      <c r="D34" s="11"/>
      <c r="E34" s="11"/>
      <c r="F34" s="11"/>
      <c r="G34" s="11"/>
      <c r="H34" s="11"/>
      <c r="I34" s="11"/>
      <c r="J34" s="11"/>
      <c r="K34" s="11"/>
      <c r="L34" s="11"/>
      <c r="M34" s="11"/>
      <c r="N34" s="12"/>
    </row>
    <row r="35" spans="1:14" ht="27.75" customHeight="1" hidden="1" thickBot="1">
      <c r="A35" s="16"/>
      <c r="B35" s="17" t="s">
        <v>26</v>
      </c>
      <c r="C35" s="18" t="s">
        <v>55</v>
      </c>
      <c r="D35" s="256" t="s">
        <v>56</v>
      </c>
      <c r="E35" s="257"/>
      <c r="F35" s="256" t="s">
        <v>57</v>
      </c>
      <c r="G35" s="257"/>
      <c r="H35" s="256" t="s">
        <v>58</v>
      </c>
      <c r="I35" s="257"/>
      <c r="J35" s="256" t="s">
        <v>59</v>
      </c>
      <c r="K35" s="257"/>
      <c r="L35" s="256" t="s">
        <v>60</v>
      </c>
      <c r="M35" s="264"/>
      <c r="N35" s="11"/>
    </row>
    <row r="36" spans="1:14" ht="27.75" customHeight="1" hidden="1" thickTop="1">
      <c r="A36" s="45">
        <v>1</v>
      </c>
      <c r="B36" s="46" t="s">
        <v>27</v>
      </c>
      <c r="C36" s="47"/>
      <c r="D36" s="48"/>
      <c r="E36" s="49"/>
      <c r="F36" s="48"/>
      <c r="G36" s="49"/>
      <c r="H36" s="48"/>
      <c r="I36" s="49"/>
      <c r="J36" s="48"/>
      <c r="K36" s="49"/>
      <c r="L36" s="48"/>
      <c r="M36" s="50"/>
      <c r="N36" s="12"/>
    </row>
    <row r="37" spans="1:14" ht="27.75" customHeight="1" hidden="1">
      <c r="A37" s="25">
        <v>2</v>
      </c>
      <c r="B37" s="26" t="s">
        <v>28</v>
      </c>
      <c r="C37" s="31"/>
      <c r="D37" s="28"/>
      <c r="E37" s="29"/>
      <c r="F37" s="28"/>
      <c r="G37" s="29"/>
      <c r="H37" s="28"/>
      <c r="I37" s="29"/>
      <c r="J37" s="28"/>
      <c r="K37" s="29"/>
      <c r="L37" s="28"/>
      <c r="M37" s="30"/>
      <c r="N37" s="12"/>
    </row>
    <row r="38" spans="1:14" ht="27.75" customHeight="1" hidden="1">
      <c r="A38" s="25">
        <v>3</v>
      </c>
      <c r="B38" s="26" t="s">
        <v>29</v>
      </c>
      <c r="C38" s="31"/>
      <c r="D38" s="28"/>
      <c r="E38" s="29"/>
      <c r="F38" s="28"/>
      <c r="G38" s="29"/>
      <c r="H38" s="28"/>
      <c r="I38" s="29"/>
      <c r="J38" s="28"/>
      <c r="K38" s="29"/>
      <c r="L38" s="28"/>
      <c r="M38" s="30"/>
      <c r="N38" s="12"/>
    </row>
    <row r="39" spans="1:14" ht="27.75" customHeight="1" hidden="1">
      <c r="A39" s="25">
        <v>4</v>
      </c>
      <c r="B39" s="26" t="s">
        <v>30</v>
      </c>
      <c r="C39" s="28"/>
      <c r="D39" s="28"/>
      <c r="E39" s="29"/>
      <c r="F39" s="28"/>
      <c r="G39" s="29"/>
      <c r="H39" s="28"/>
      <c r="I39" s="29"/>
      <c r="J39" s="28"/>
      <c r="K39" s="29"/>
      <c r="L39" s="28"/>
      <c r="M39" s="30"/>
      <c r="N39" s="12"/>
    </row>
    <row r="40" spans="1:14" ht="27.75" customHeight="1" hidden="1">
      <c r="A40" s="25">
        <v>5</v>
      </c>
      <c r="B40" s="26" t="s">
        <v>31</v>
      </c>
      <c r="C40" s="28"/>
      <c r="D40" s="28"/>
      <c r="E40" s="29"/>
      <c r="F40" s="28"/>
      <c r="G40" s="29"/>
      <c r="H40" s="28"/>
      <c r="I40" s="29"/>
      <c r="J40" s="28"/>
      <c r="K40" s="29"/>
      <c r="L40" s="28"/>
      <c r="M40" s="30"/>
      <c r="N40" s="12"/>
    </row>
    <row r="41" spans="1:14" ht="27.75" customHeight="1" hidden="1">
      <c r="A41" s="25">
        <v>6</v>
      </c>
      <c r="B41" s="26" t="s">
        <v>43</v>
      </c>
      <c r="C41" s="27"/>
      <c r="D41" s="28"/>
      <c r="E41" s="31"/>
      <c r="F41" s="28"/>
      <c r="G41" s="31"/>
      <c r="H41" s="28"/>
      <c r="I41" s="31"/>
      <c r="J41" s="28"/>
      <c r="K41" s="31"/>
      <c r="L41" s="28"/>
      <c r="M41" s="30"/>
      <c r="N41" s="12"/>
    </row>
    <row r="42" spans="1:14" ht="27.75" customHeight="1" hidden="1">
      <c r="A42" s="25">
        <v>7</v>
      </c>
      <c r="B42" s="26" t="s">
        <v>32</v>
      </c>
      <c r="C42" s="28"/>
      <c r="D42" s="28"/>
      <c r="E42" s="29"/>
      <c r="F42" s="28"/>
      <c r="G42" s="29"/>
      <c r="H42" s="28"/>
      <c r="I42" s="29"/>
      <c r="J42" s="28"/>
      <c r="K42" s="29"/>
      <c r="L42" s="28"/>
      <c r="M42" s="30"/>
      <c r="N42" s="12"/>
    </row>
    <row r="43" spans="1:14" ht="27.75" customHeight="1" hidden="1">
      <c r="A43" s="25">
        <v>8</v>
      </c>
      <c r="B43" s="26" t="s">
        <v>63</v>
      </c>
      <c r="C43" s="28"/>
      <c r="D43" s="28"/>
      <c r="E43" s="29"/>
      <c r="F43" s="28"/>
      <c r="G43" s="29"/>
      <c r="H43" s="28"/>
      <c r="I43" s="29"/>
      <c r="J43" s="28"/>
      <c r="K43" s="29"/>
      <c r="L43" s="28"/>
      <c r="M43" s="30"/>
      <c r="N43" s="12"/>
    </row>
    <row r="44" spans="1:14" ht="27.75" customHeight="1" hidden="1">
      <c r="A44" s="25">
        <v>9</v>
      </c>
      <c r="B44" s="26" t="s">
        <v>44</v>
      </c>
      <c r="C44" s="28"/>
      <c r="D44" s="28"/>
      <c r="E44" s="29"/>
      <c r="F44" s="28"/>
      <c r="G44" s="29"/>
      <c r="H44" s="28"/>
      <c r="I44" s="29"/>
      <c r="J44" s="28"/>
      <c r="K44" s="29"/>
      <c r="L44" s="28"/>
      <c r="M44" s="30"/>
      <c r="N44" s="12"/>
    </row>
    <row r="45" spans="1:14" ht="27.75" customHeight="1" hidden="1">
      <c r="A45" s="25">
        <v>10</v>
      </c>
      <c r="B45" s="26" t="s">
        <v>35</v>
      </c>
      <c r="C45" s="33"/>
      <c r="D45" s="33"/>
      <c r="E45" s="29"/>
      <c r="F45" s="33"/>
      <c r="G45" s="29"/>
      <c r="H45" s="33"/>
      <c r="I45" s="29"/>
      <c r="J45" s="33"/>
      <c r="K45" s="29"/>
      <c r="L45" s="28"/>
      <c r="M45" s="30"/>
      <c r="N45" s="12"/>
    </row>
    <row r="46" spans="1:14" ht="27.75" customHeight="1" hidden="1">
      <c r="A46" s="25">
        <v>11</v>
      </c>
      <c r="B46" s="26" t="s">
        <v>36</v>
      </c>
      <c r="C46" s="28"/>
      <c r="D46" s="28"/>
      <c r="E46" s="29"/>
      <c r="F46" s="28"/>
      <c r="G46" s="29"/>
      <c r="H46" s="28"/>
      <c r="I46" s="29"/>
      <c r="J46" s="28"/>
      <c r="K46" s="29"/>
      <c r="L46" s="28"/>
      <c r="M46" s="30"/>
      <c r="N46" s="12"/>
    </row>
    <row r="47" spans="1:14" ht="27.75" customHeight="1" hidden="1">
      <c r="A47" s="25">
        <v>12</v>
      </c>
      <c r="B47" s="26" t="s">
        <v>37</v>
      </c>
      <c r="C47" s="27"/>
      <c r="D47" s="28"/>
      <c r="E47" s="29"/>
      <c r="F47" s="28"/>
      <c r="G47" s="29"/>
      <c r="H47" s="28"/>
      <c r="I47" s="29"/>
      <c r="J47" s="28"/>
      <c r="K47" s="29"/>
      <c r="L47" s="28"/>
      <c r="M47" s="30"/>
      <c r="N47" s="12"/>
    </row>
    <row r="48" spans="1:14" ht="27.75" customHeight="1" hidden="1">
      <c r="A48" s="25">
        <v>13</v>
      </c>
      <c r="B48" s="26" t="s">
        <v>38</v>
      </c>
      <c r="C48" s="28"/>
      <c r="D48" s="28"/>
      <c r="E48" s="29"/>
      <c r="F48" s="28"/>
      <c r="G48" s="29"/>
      <c r="H48" s="28"/>
      <c r="I48" s="29"/>
      <c r="J48" s="28"/>
      <c r="K48" s="29"/>
      <c r="L48" s="28"/>
      <c r="M48" s="30"/>
      <c r="N48" s="12"/>
    </row>
    <row r="49" spans="1:14" ht="27.75" customHeight="1" hidden="1">
      <c r="A49" s="25">
        <v>14</v>
      </c>
      <c r="B49" s="26" t="s">
        <v>39</v>
      </c>
      <c r="C49" s="28"/>
      <c r="D49" s="28"/>
      <c r="E49" s="29"/>
      <c r="F49" s="28"/>
      <c r="G49" s="29"/>
      <c r="H49" s="28"/>
      <c r="I49" s="29"/>
      <c r="J49" s="28"/>
      <c r="K49" s="29"/>
      <c r="L49" s="28"/>
      <c r="M49" s="30"/>
      <c r="N49" s="12"/>
    </row>
    <row r="50" spans="1:14" ht="27.75" customHeight="1" hidden="1">
      <c r="A50" s="25">
        <v>15</v>
      </c>
      <c r="B50" s="51" t="s">
        <v>74</v>
      </c>
      <c r="C50" s="28"/>
      <c r="D50" s="28"/>
      <c r="E50" s="29"/>
      <c r="F50" s="28"/>
      <c r="G50" s="29"/>
      <c r="H50" s="28"/>
      <c r="I50" s="29"/>
      <c r="J50" s="28"/>
      <c r="K50" s="29"/>
      <c r="L50" s="28"/>
      <c r="M50" s="30"/>
      <c r="N50" s="12"/>
    </row>
    <row r="51" spans="1:14" ht="27.75" customHeight="1" hidden="1">
      <c r="A51" s="25">
        <v>16</v>
      </c>
      <c r="B51" s="51" t="s">
        <v>75</v>
      </c>
      <c r="C51" s="28"/>
      <c r="D51" s="28"/>
      <c r="E51" s="29"/>
      <c r="F51" s="28"/>
      <c r="G51" s="29"/>
      <c r="H51" s="28"/>
      <c r="I51" s="29"/>
      <c r="J51" s="28"/>
      <c r="K51" s="29"/>
      <c r="L51" s="28"/>
      <c r="M51" s="30"/>
      <c r="N51" s="12"/>
    </row>
    <row r="52" spans="1:14" ht="27.75" customHeight="1" hidden="1">
      <c r="A52" s="25">
        <v>17</v>
      </c>
      <c r="B52" s="36" t="s">
        <v>72</v>
      </c>
      <c r="C52" s="28"/>
      <c r="D52" s="28"/>
      <c r="E52" s="29"/>
      <c r="F52" s="28"/>
      <c r="G52" s="29"/>
      <c r="H52" s="28"/>
      <c r="I52" s="29"/>
      <c r="J52" s="28"/>
      <c r="K52" s="29"/>
      <c r="L52" s="28"/>
      <c r="M52" s="30"/>
      <c r="N52" s="12"/>
    </row>
    <row r="53" spans="1:14" ht="27.75" customHeight="1" hidden="1">
      <c r="A53" s="25">
        <v>18</v>
      </c>
      <c r="B53" s="51" t="s">
        <v>76</v>
      </c>
      <c r="C53" s="27"/>
      <c r="D53" s="28"/>
      <c r="E53" s="29"/>
      <c r="F53" s="28"/>
      <c r="G53" s="29"/>
      <c r="H53" s="28"/>
      <c r="I53" s="29"/>
      <c r="J53" s="28"/>
      <c r="K53" s="29"/>
      <c r="L53" s="28"/>
      <c r="M53" s="30"/>
      <c r="N53" s="12"/>
    </row>
    <row r="54" spans="1:14" ht="27.75" customHeight="1" hidden="1" thickBot="1">
      <c r="A54" s="52">
        <v>19</v>
      </c>
      <c r="B54" s="38" t="s">
        <v>77</v>
      </c>
      <c r="C54" s="40"/>
      <c r="D54" s="40"/>
      <c r="E54" s="41"/>
      <c r="F54" s="40"/>
      <c r="G54" s="41"/>
      <c r="H54" s="40"/>
      <c r="I54" s="41"/>
      <c r="J54" s="40"/>
      <c r="K54" s="41"/>
      <c r="L54" s="40"/>
      <c r="M54" s="42"/>
      <c r="N54" s="12"/>
    </row>
    <row r="55" ht="8.25" customHeight="1">
      <c r="B55" s="8"/>
    </row>
  </sheetData>
  <sheetProtection/>
  <mergeCells count="18">
    <mergeCell ref="A1:L1"/>
    <mergeCell ref="B2:B3"/>
    <mergeCell ref="L8:M8"/>
    <mergeCell ref="D35:E35"/>
    <mergeCell ref="F35:G35"/>
    <mergeCell ref="H35:I35"/>
    <mergeCell ref="J35:K35"/>
    <mergeCell ref="L35:M35"/>
    <mergeCell ref="D8:E8"/>
    <mergeCell ref="F8:G8"/>
    <mergeCell ref="H8:I8"/>
    <mergeCell ref="J8:K8"/>
    <mergeCell ref="A5:E5"/>
    <mergeCell ref="L2:M2"/>
    <mergeCell ref="D2:E2"/>
    <mergeCell ref="F2:G2"/>
    <mergeCell ref="H2:I2"/>
    <mergeCell ref="J2:K2"/>
  </mergeCells>
  <printOptions/>
  <pageMargins left="0.984251968503937" right="0.43" top="0.67" bottom="0.67" header="0.5118110236220472" footer="0.5118110236220472"/>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codeName="Sheet3">
    <tabColor rgb="FFFFFF00"/>
  </sheetPr>
  <dimension ref="A1:S83"/>
  <sheetViews>
    <sheetView showGridLines="0" zoomScale="80" zoomScaleNormal="80" zoomScaleSheetLayoutView="75" zoomScalePageLayoutView="0" workbookViewId="0" topLeftCell="A4">
      <selection activeCell="B26" sqref="B26:C26"/>
    </sheetView>
  </sheetViews>
  <sheetFormatPr defaultColWidth="9.00390625" defaultRowHeight="13.5"/>
  <cols>
    <col min="1" max="1" width="12.75390625" style="53" customWidth="1"/>
    <col min="2" max="2" width="16.00390625" style="53" customWidth="1"/>
    <col min="3" max="3" width="12.50390625" style="53" customWidth="1"/>
    <col min="4" max="4" width="7.00390625" style="53" customWidth="1"/>
    <col min="5" max="5" width="12.50390625" style="53" customWidth="1"/>
    <col min="6" max="6" width="6.25390625" style="53" customWidth="1"/>
    <col min="7" max="7" width="12.50390625" style="53" customWidth="1"/>
    <col min="8" max="8" width="6.125" style="53" customWidth="1"/>
    <col min="9" max="9" width="16.25390625" style="53" customWidth="1"/>
    <col min="10" max="10" width="6.25390625" style="53" customWidth="1"/>
    <col min="11" max="11" width="12.50390625" style="53" customWidth="1"/>
    <col min="12" max="12" width="6.125" style="53" customWidth="1"/>
    <col min="13" max="13" width="5.50390625" style="53" customWidth="1"/>
    <col min="14" max="14" width="9.375" style="53" customWidth="1"/>
    <col min="15" max="15" width="8.25390625" style="81" bestFit="1" customWidth="1"/>
    <col min="16" max="16" width="9.00390625" style="53" customWidth="1"/>
    <col min="17" max="17" width="12.50390625" style="53" customWidth="1"/>
    <col min="18" max="16384" width="9.00390625" style="53" customWidth="1"/>
  </cols>
  <sheetData>
    <row r="1" spans="1:12" ht="19.5" customHeight="1" hidden="1">
      <c r="A1" s="235" t="s">
        <v>65</v>
      </c>
      <c r="B1" s="235"/>
      <c r="C1" s="71"/>
      <c r="F1" s="73" t="s">
        <v>170</v>
      </c>
      <c r="G1" s="74"/>
      <c r="H1" s="74"/>
      <c r="I1" s="238">
        <f ca="1">NOW()</f>
        <v>45412.44927488426</v>
      </c>
      <c r="J1" s="238"/>
      <c r="K1" s="238"/>
      <c r="L1" s="239"/>
    </row>
    <row r="2" spans="1:12" ht="14.25" customHeight="1" hidden="1">
      <c r="A2" s="71"/>
      <c r="B2" s="236" t="s">
        <v>79</v>
      </c>
      <c r="C2" s="237"/>
      <c r="D2" s="237"/>
      <c r="E2" s="237"/>
      <c r="F2" s="237"/>
      <c r="G2" s="237"/>
      <c r="H2" s="237"/>
      <c r="I2" s="237"/>
      <c r="J2" s="237"/>
      <c r="K2" s="72"/>
      <c r="L2" s="54"/>
    </row>
    <row r="3" spans="1:12" ht="12.75" customHeight="1" hidden="1">
      <c r="A3" s="71"/>
      <c r="B3" s="237"/>
      <c r="C3" s="237"/>
      <c r="D3" s="237"/>
      <c r="E3" s="237"/>
      <c r="F3" s="237"/>
      <c r="G3" s="237"/>
      <c r="H3" s="237"/>
      <c r="I3" s="237"/>
      <c r="J3" s="237"/>
      <c r="K3" s="72"/>
      <c r="L3" s="54"/>
    </row>
    <row r="4" spans="2:12" ht="21" customHeight="1">
      <c r="B4" s="70"/>
      <c r="C4" s="70"/>
      <c r="F4" s="240" t="s">
        <v>224</v>
      </c>
      <c r="G4" s="240"/>
      <c r="H4" s="240"/>
      <c r="I4" s="240"/>
      <c r="J4" s="240"/>
      <c r="K4" s="56"/>
      <c r="L4" s="55"/>
    </row>
    <row r="5" ht="10.5" customHeight="1">
      <c r="L5" s="69" t="s">
        <v>131</v>
      </c>
    </row>
    <row r="6" spans="1:12" ht="30" customHeight="1">
      <c r="A6" s="272" t="s">
        <v>226</v>
      </c>
      <c r="B6" s="272"/>
      <c r="C6" s="272"/>
      <c r="D6" s="272"/>
      <c r="E6" s="272"/>
      <c r="F6" s="272"/>
      <c r="G6" s="272"/>
      <c r="H6" s="272"/>
      <c r="I6" s="272"/>
      <c r="J6" s="272"/>
      <c r="K6" s="272"/>
      <c r="L6" s="272"/>
    </row>
    <row r="7" ht="7.5" customHeight="1"/>
    <row r="8" spans="2:12" ht="14.25">
      <c r="B8" s="92" t="s">
        <v>130</v>
      </c>
      <c r="C8" s="69"/>
      <c r="F8" s="58"/>
      <c r="G8" s="59"/>
      <c r="H8" s="59"/>
      <c r="I8" s="152"/>
      <c r="J8" s="100"/>
      <c r="K8" s="59"/>
      <c r="L8" s="59"/>
    </row>
    <row r="9" spans="4:12" ht="12.75">
      <c r="D9" s="58"/>
      <c r="E9" s="58"/>
      <c r="F9" s="58"/>
      <c r="G9" s="59"/>
      <c r="H9" s="59"/>
      <c r="I9" s="59"/>
      <c r="J9" s="149"/>
      <c r="K9" s="59"/>
      <c r="L9" s="59"/>
    </row>
    <row r="10" spans="2:12" ht="18.75">
      <c r="B10" s="88" t="s">
        <v>47</v>
      </c>
      <c r="C10" s="275">
        <f>'手順'!G2</f>
        <v>0</v>
      </c>
      <c r="D10" s="275"/>
      <c r="E10" s="275"/>
      <c r="F10" s="58"/>
      <c r="G10" s="59"/>
      <c r="H10" s="59"/>
      <c r="I10" s="59"/>
      <c r="J10" s="277"/>
      <c r="K10" s="277"/>
      <c r="L10" s="153"/>
    </row>
    <row r="11" spans="3:12" ht="12.75">
      <c r="C11" s="56"/>
      <c r="D11" s="56"/>
      <c r="E11" s="56"/>
      <c r="F11" s="58"/>
      <c r="G11" s="59"/>
      <c r="H11" s="59"/>
      <c r="I11" s="59"/>
      <c r="J11" s="59"/>
      <c r="K11" s="59"/>
      <c r="L11" s="59"/>
    </row>
    <row r="12" spans="3:12" ht="18.75">
      <c r="C12" s="91" t="s">
        <v>48</v>
      </c>
      <c r="D12" s="93">
        <f>'手順'!G3</f>
        <v>0</v>
      </c>
      <c r="E12" s="56"/>
      <c r="F12" s="58"/>
      <c r="G12" s="59"/>
      <c r="H12" s="59"/>
      <c r="I12" s="59"/>
      <c r="J12" s="85"/>
      <c r="K12" s="154"/>
      <c r="L12" s="59"/>
    </row>
    <row r="13" spans="3:12" ht="12.75">
      <c r="C13" s="56"/>
      <c r="D13" s="56"/>
      <c r="E13" s="56"/>
      <c r="F13" s="58"/>
      <c r="G13" s="59"/>
      <c r="H13" s="59"/>
      <c r="I13" s="59"/>
      <c r="J13" s="59"/>
      <c r="K13" s="59"/>
      <c r="L13" s="59"/>
    </row>
    <row r="14" spans="2:12" ht="23.25">
      <c r="B14" s="88" t="s">
        <v>49</v>
      </c>
      <c r="C14" s="233">
        <f>'手順'!G4</f>
        <v>0</v>
      </c>
      <c r="D14" s="233"/>
      <c r="E14" s="233"/>
      <c r="F14" s="58"/>
      <c r="G14" s="59"/>
      <c r="H14" s="59"/>
      <c r="I14" s="59"/>
      <c r="J14" s="278"/>
      <c r="K14" s="278"/>
      <c r="L14" s="278"/>
    </row>
    <row r="15" spans="6:15" ht="12.75">
      <c r="F15" s="58"/>
      <c r="G15" s="59"/>
      <c r="H15" s="59"/>
      <c r="I15" s="59"/>
      <c r="J15" s="59"/>
      <c r="K15" s="59"/>
      <c r="L15" s="59"/>
      <c r="O15" s="81">
        <v>1</v>
      </c>
    </row>
    <row r="16" spans="6:15" ht="12.75">
      <c r="F16" s="58"/>
      <c r="G16" s="59"/>
      <c r="H16" s="59"/>
      <c r="I16" s="59"/>
      <c r="J16" s="59"/>
      <c r="K16" s="59"/>
      <c r="L16" s="59"/>
      <c r="O16" s="81">
        <v>2</v>
      </c>
    </row>
    <row r="17" spans="1:12" ht="21" customHeight="1" thickBot="1">
      <c r="A17" s="114" t="s">
        <v>227</v>
      </c>
      <c r="B17" s="54"/>
      <c r="C17" s="54"/>
      <c r="D17" s="54"/>
      <c r="E17" s="54"/>
      <c r="F17" s="58"/>
      <c r="G17" s="59"/>
      <c r="H17" s="155"/>
      <c r="I17" s="156"/>
      <c r="J17" s="156"/>
      <c r="K17" s="156"/>
      <c r="L17" s="156"/>
    </row>
    <row r="18" spans="1:19" ht="31.5" customHeight="1" thickBot="1">
      <c r="A18" s="195" t="s">
        <v>162</v>
      </c>
      <c r="B18" s="190" t="s">
        <v>163</v>
      </c>
      <c r="C18" s="266" t="s">
        <v>164</v>
      </c>
      <c r="D18" s="267"/>
      <c r="E18" s="266" t="s">
        <v>165</v>
      </c>
      <c r="F18" s="267" t="e">
        <f>IF(#REF!="","",VLOOKUP(#REF!,data!$Q$2:$Y$52,6,FALSE))</f>
        <v>#REF!</v>
      </c>
      <c r="G18" s="266" t="s">
        <v>166</v>
      </c>
      <c r="H18" s="267" t="e">
        <f>IF(#REF!="","",VLOOKUP(#REF!,data!$Q$2:$Y$52,6,FALSE))</f>
        <v>#REF!</v>
      </c>
      <c r="I18" s="266" t="s">
        <v>167</v>
      </c>
      <c r="J18" s="267" t="e">
        <f>IF(#REF!="","",VLOOKUP(#REF!,data!$Q$2:$Y$52,6,FALSE))</f>
        <v>#REF!</v>
      </c>
      <c r="K18" s="266" t="s">
        <v>168</v>
      </c>
      <c r="L18" s="279"/>
      <c r="O18" s="170" t="s">
        <v>141</v>
      </c>
      <c r="P18" s="59"/>
      <c r="Q18" s="145"/>
      <c r="R18" s="273"/>
      <c r="S18" s="276"/>
    </row>
    <row r="19" spans="1:19" ht="31.5" customHeight="1" thickBot="1" thickTop="1">
      <c r="A19" s="196">
        <f>C10</f>
        <v>0</v>
      </c>
      <c r="B19" s="191">
        <f>C14</f>
        <v>0</v>
      </c>
      <c r="C19" s="192">
        <f>IF(C20=0,"",VLOOKUP(C20,名簿,5,FALSE))</f>
      </c>
      <c r="D19" s="193">
        <f>IF(C20=0,"",VLOOKUP(C20,名簿,7,FALSE))</f>
      </c>
      <c r="E19" s="192">
        <f>IF(E20=0,"",VLOOKUP(E20,名簿,5,FALSE))</f>
      </c>
      <c r="F19" s="193">
        <f>IF(E20=0,"",VLOOKUP(E20,名簿,7,FALSE))</f>
      </c>
      <c r="G19" s="192">
        <f>IF(G20=0,"",VLOOKUP(G20,名簿,5,FALSE))</f>
      </c>
      <c r="H19" s="193">
        <f>IF(G20=0,"",VLOOKUP(G20,名簿,7,FALSE))</f>
      </c>
      <c r="I19" s="192">
        <f>IF(I20=0,"",VLOOKUP(I20,名簿,5,FALSE))</f>
      </c>
      <c r="J19" s="193">
        <f>IF(I20=0,"",VLOOKUP(I20,名簿,7,FALSE))</f>
      </c>
      <c r="K19" s="192">
        <f>IF(K20=0,"",VLOOKUP(K20,名簿,5,FALSE))</f>
      </c>
      <c r="L19" s="194">
        <f>IF(K20=0,"",VLOOKUP(K20,名簿,7,FALSE))</f>
      </c>
      <c r="O19" s="170"/>
      <c r="P19" s="59"/>
      <c r="Q19" s="145"/>
      <c r="R19" s="273"/>
      <c r="S19" s="276"/>
    </row>
    <row r="20" spans="1:19" ht="31.5" customHeight="1" thickBot="1">
      <c r="A20" s="270"/>
      <c r="B20" s="271"/>
      <c r="C20" s="265"/>
      <c r="D20" s="265"/>
      <c r="E20" s="265"/>
      <c r="F20" s="265"/>
      <c r="G20" s="265"/>
      <c r="H20" s="265"/>
      <c r="I20" s="265"/>
      <c r="J20" s="265"/>
      <c r="K20" s="265"/>
      <c r="L20" s="274"/>
      <c r="M20" s="53" t="s">
        <v>169</v>
      </c>
      <c r="O20" s="170" t="s">
        <v>142</v>
      </c>
      <c r="P20" s="59"/>
      <c r="Q20" s="145"/>
      <c r="R20" s="273"/>
      <c r="S20" s="276"/>
    </row>
    <row r="21" spans="1:19" ht="31.5" customHeight="1">
      <c r="A21" s="63"/>
      <c r="B21" s="199" t="s">
        <v>183</v>
      </c>
      <c r="C21" s="200"/>
      <c r="D21" s="201"/>
      <c r="E21" s="202"/>
      <c r="F21" s="203"/>
      <c r="G21" s="203"/>
      <c r="H21" s="204"/>
      <c r="J21" s="134"/>
      <c r="K21" s="119"/>
      <c r="L21" s="151"/>
      <c r="O21" s="170" t="s">
        <v>143</v>
      </c>
      <c r="P21" s="59"/>
      <c r="Q21" s="145"/>
      <c r="R21" s="146"/>
      <c r="S21" s="147"/>
    </row>
    <row r="22" spans="1:19" ht="31.5" customHeight="1">
      <c r="A22" s="63"/>
      <c r="B22" s="199" t="s">
        <v>139</v>
      </c>
      <c r="C22" s="200"/>
      <c r="D22" s="201"/>
      <c r="E22" s="202"/>
      <c r="F22" s="203"/>
      <c r="G22" s="203"/>
      <c r="H22" s="205"/>
      <c r="J22" s="134"/>
      <c r="K22" s="119"/>
      <c r="L22" s="151"/>
      <c r="O22" s="170" t="s">
        <v>144</v>
      </c>
      <c r="P22" s="59"/>
      <c r="Q22" s="145"/>
      <c r="R22" s="146"/>
      <c r="S22" s="147"/>
    </row>
    <row r="23" spans="1:19" ht="31.5" customHeight="1">
      <c r="A23" s="63"/>
      <c r="B23" s="199" t="s">
        <v>137</v>
      </c>
      <c r="C23" s="200"/>
      <c r="D23" s="201"/>
      <c r="E23" s="202"/>
      <c r="F23" s="203"/>
      <c r="G23" s="203"/>
      <c r="H23" s="204"/>
      <c r="I23" s="134"/>
      <c r="J23" s="134"/>
      <c r="K23" s="119"/>
      <c r="L23" s="151"/>
      <c r="O23" s="170" t="s">
        <v>145</v>
      </c>
      <c r="P23" s="59"/>
      <c r="Q23" s="145"/>
      <c r="R23" s="146"/>
      <c r="S23" s="147"/>
    </row>
    <row r="24" spans="1:19" ht="31.5" customHeight="1">
      <c r="A24" s="158"/>
      <c r="B24" s="199" t="s">
        <v>138</v>
      </c>
      <c r="C24" s="200"/>
      <c r="D24" s="201"/>
      <c r="E24" s="202"/>
      <c r="F24" s="203"/>
      <c r="G24" s="206"/>
      <c r="H24" s="205"/>
      <c r="I24" s="134"/>
      <c r="J24" s="134"/>
      <c r="K24" s="119"/>
      <c r="L24" s="151"/>
      <c r="O24" s="59"/>
      <c r="P24" s="59"/>
      <c r="Q24" s="145"/>
      <c r="R24" s="146"/>
      <c r="S24" s="147"/>
    </row>
    <row r="25" spans="1:19" ht="31.5" customHeight="1">
      <c r="A25" s="63"/>
      <c r="B25" s="199" t="s">
        <v>228</v>
      </c>
      <c r="C25" s="207"/>
      <c r="D25" s="200"/>
      <c r="E25" s="202"/>
      <c r="F25" s="203"/>
      <c r="G25" s="206"/>
      <c r="H25" s="204"/>
      <c r="I25" s="134"/>
      <c r="J25" s="134"/>
      <c r="K25" s="119"/>
      <c r="L25" s="151"/>
      <c r="O25" s="59"/>
      <c r="P25" s="59"/>
      <c r="Q25" s="145"/>
      <c r="R25" s="273"/>
      <c r="S25" s="276"/>
    </row>
    <row r="26" spans="1:19" ht="31.5" customHeight="1">
      <c r="A26" s="63"/>
      <c r="B26" s="269"/>
      <c r="C26" s="269"/>
      <c r="D26" s="119"/>
      <c r="E26" s="151"/>
      <c r="F26" s="83"/>
      <c r="G26" s="59"/>
      <c r="H26" s="157"/>
      <c r="I26" s="134"/>
      <c r="J26" s="134"/>
      <c r="K26" s="119"/>
      <c r="L26" s="151"/>
      <c r="O26" s="83"/>
      <c r="P26" s="59"/>
      <c r="Q26" s="145"/>
      <c r="R26" s="273"/>
      <c r="S26" s="276"/>
    </row>
    <row r="27" spans="1:19" ht="31.5" customHeight="1">
      <c r="A27" s="63"/>
      <c r="B27" s="269"/>
      <c r="C27" s="269"/>
      <c r="D27" s="119"/>
      <c r="E27" s="151"/>
      <c r="F27" s="83"/>
      <c r="G27" s="59"/>
      <c r="H27" s="63"/>
      <c r="I27" s="134"/>
      <c r="J27" s="134"/>
      <c r="K27" s="119"/>
      <c r="L27" s="151"/>
      <c r="O27" s="83"/>
      <c r="P27" s="59"/>
      <c r="Q27" s="145"/>
      <c r="R27" s="273"/>
      <c r="S27" s="276"/>
    </row>
    <row r="28" spans="1:19" ht="31.5" customHeight="1">
      <c r="A28" s="63"/>
      <c r="B28" s="269"/>
      <c r="C28" s="269"/>
      <c r="D28" s="119"/>
      <c r="E28" s="151"/>
      <c r="F28" s="59"/>
      <c r="G28" s="59"/>
      <c r="H28" s="158"/>
      <c r="I28" s="134"/>
      <c r="J28" s="134"/>
      <c r="K28" s="105"/>
      <c r="L28" s="159"/>
      <c r="O28" s="83"/>
      <c r="P28" s="59"/>
      <c r="Q28" s="145"/>
      <c r="R28" s="273"/>
      <c r="S28" s="276"/>
    </row>
    <row r="29" spans="1:19" ht="31.5" customHeight="1">
      <c r="A29" s="63"/>
      <c r="B29" s="269"/>
      <c r="C29" s="269"/>
      <c r="D29" s="119"/>
      <c r="E29" s="151"/>
      <c r="F29" s="83" t="e">
        <f>IF(B25="","",VLOOKUP(B25,data!$Q$2:$Y$52,6,FALSE))</f>
        <v>#N/A</v>
      </c>
      <c r="G29" s="59"/>
      <c r="H29" s="268"/>
      <c r="I29" s="134"/>
      <c r="J29" s="134"/>
      <c r="K29" s="105"/>
      <c r="L29" s="159"/>
      <c r="O29" s="83"/>
      <c r="P29" s="59"/>
      <c r="Q29" s="145"/>
      <c r="R29" s="273"/>
      <c r="S29" s="276"/>
    </row>
    <row r="30" spans="1:19" ht="31.5" customHeight="1">
      <c r="A30" s="63"/>
      <c r="B30" s="269"/>
      <c r="C30" s="269"/>
      <c r="D30" s="119"/>
      <c r="E30" s="151"/>
      <c r="F30" s="83">
        <f>IF(B26="","",VLOOKUP(B26,data!$Q$2:$Y$52,6,FALSE))</f>
      </c>
      <c r="G30" s="59"/>
      <c r="H30" s="268"/>
      <c r="I30" s="134"/>
      <c r="J30" s="134"/>
      <c r="K30" s="105"/>
      <c r="L30" s="159"/>
      <c r="O30" s="83"/>
      <c r="P30" s="59"/>
      <c r="Q30" s="145"/>
      <c r="R30" s="273"/>
      <c r="S30" s="276"/>
    </row>
    <row r="31" spans="1:19" ht="31.5" customHeight="1">
      <c r="A31" s="63"/>
      <c r="B31" s="269"/>
      <c r="C31" s="269"/>
      <c r="D31" s="119"/>
      <c r="E31" s="151"/>
      <c r="F31" s="83">
        <f>IF(B27="","",VLOOKUP(B27,data!$Q$2:$Y$52,6,FALSE))</f>
      </c>
      <c r="G31" s="59"/>
      <c r="H31" s="268"/>
      <c r="I31" s="134"/>
      <c r="J31" s="134"/>
      <c r="K31" s="105"/>
      <c r="L31" s="159"/>
      <c r="O31" s="83"/>
      <c r="P31" s="59"/>
      <c r="Q31" s="145"/>
      <c r="R31" s="273"/>
      <c r="S31" s="276"/>
    </row>
    <row r="32" spans="1:19" ht="31.5" customHeight="1">
      <c r="A32" s="63"/>
      <c r="B32" s="269"/>
      <c r="C32" s="269"/>
      <c r="D32" s="119"/>
      <c r="E32" s="151"/>
      <c r="F32" s="83">
        <f>IF(B28="","",VLOOKUP(B28,data!$Q$2:$Y$52,6,FALSE))</f>
      </c>
      <c r="G32" s="59"/>
      <c r="H32" s="268"/>
      <c r="I32" s="134"/>
      <c r="J32" s="134"/>
      <c r="K32" s="105"/>
      <c r="L32" s="159"/>
      <c r="O32" s="83"/>
      <c r="P32" s="59"/>
      <c r="Q32" s="145"/>
      <c r="R32" s="273"/>
      <c r="S32" s="276"/>
    </row>
    <row r="33" spans="1:19" ht="31.5" customHeight="1">
      <c r="A33" s="63"/>
      <c r="B33" s="269"/>
      <c r="C33" s="269"/>
      <c r="D33" s="119"/>
      <c r="E33" s="151"/>
      <c r="F33" s="83">
        <f>IF(B29="","",VLOOKUP(B29,data!$Q$2:$Y$52,6,FALSE))</f>
      </c>
      <c r="G33" s="59"/>
      <c r="H33" s="268"/>
      <c r="I33" s="134"/>
      <c r="J33" s="134"/>
      <c r="K33" s="105"/>
      <c r="L33" s="159"/>
      <c r="O33" s="83"/>
      <c r="P33" s="59"/>
      <c r="Q33" s="145"/>
      <c r="R33" s="273"/>
      <c r="S33" s="276"/>
    </row>
    <row r="34" spans="1:19" ht="31.5" customHeight="1">
      <c r="A34" s="63"/>
      <c r="B34" s="269"/>
      <c r="C34" s="269"/>
      <c r="D34" s="119"/>
      <c r="E34" s="151"/>
      <c r="F34" s="83">
        <f>IF(B30="","",VLOOKUP(B30,data!$Q$2:$Y$52,6,FALSE))</f>
      </c>
      <c r="G34" s="59"/>
      <c r="H34" s="268"/>
      <c r="I34" s="134"/>
      <c r="J34" s="134"/>
      <c r="K34" s="105"/>
      <c r="L34" s="159"/>
      <c r="O34" s="83"/>
      <c r="P34" s="59"/>
      <c r="Q34" s="145"/>
      <c r="R34" s="273"/>
      <c r="S34" s="276"/>
    </row>
    <row r="35" spans="1:19" ht="31.5" customHeight="1">
      <c r="A35" s="63"/>
      <c r="B35" s="151"/>
      <c r="C35" s="151"/>
      <c r="D35" s="151"/>
      <c r="E35" s="151"/>
      <c r="F35" s="83">
        <f>IF(B31="","",VLOOKUP(B31,data!$Q$2:$Y$52,6,FALSE))</f>
      </c>
      <c r="G35" s="59"/>
      <c r="H35" s="268"/>
      <c r="I35" s="134"/>
      <c r="J35" s="134"/>
      <c r="K35" s="105"/>
      <c r="L35" s="159"/>
      <c r="O35" s="83"/>
      <c r="P35" s="59"/>
      <c r="Q35" s="145"/>
      <c r="R35" s="273"/>
      <c r="S35" s="276"/>
    </row>
    <row r="36" spans="1:19" ht="31.5" customHeight="1">
      <c r="A36" s="59"/>
      <c r="B36" s="100"/>
      <c r="C36" s="160"/>
      <c r="D36" s="164"/>
      <c r="E36" s="160"/>
      <c r="F36" s="83">
        <f>IF(B32="","",VLOOKUP(B32,data!$Q$2:$Y$52,6,FALSE))</f>
      </c>
      <c r="G36" s="59"/>
      <c r="H36" s="268"/>
      <c r="I36" s="134"/>
      <c r="J36" s="134"/>
      <c r="K36" s="105"/>
      <c r="L36" s="159"/>
      <c r="O36" s="83"/>
      <c r="P36" s="59"/>
      <c r="Q36" s="145"/>
      <c r="R36" s="273"/>
      <c r="S36" s="276"/>
    </row>
    <row r="37" spans="1:19" ht="31.5" customHeight="1">
      <c r="A37" s="59"/>
      <c r="B37" s="100"/>
      <c r="C37" s="160"/>
      <c r="D37" s="160"/>
      <c r="E37" s="160"/>
      <c r="F37" s="83">
        <f>IF(B33="","",VLOOKUP(B33,data!$Q$2:$Y$52,6,FALSE))</f>
      </c>
      <c r="G37" s="59"/>
      <c r="H37" s="268"/>
      <c r="I37" s="134"/>
      <c r="J37" s="134"/>
      <c r="K37" s="105"/>
      <c r="L37" s="159"/>
      <c r="O37" s="83"/>
      <c r="P37" s="59"/>
      <c r="Q37" s="145"/>
      <c r="R37" s="273"/>
      <c r="S37" s="276"/>
    </row>
    <row r="38" spans="1:19" ht="31.5" customHeight="1">
      <c r="A38" s="59"/>
      <c r="B38" s="59"/>
      <c r="C38" s="149"/>
      <c r="D38" s="149"/>
      <c r="E38" s="149"/>
      <c r="F38" s="83">
        <f>IF(B34="","",VLOOKUP(B34,data!$Q$2:$Y$52,6,FALSE))</f>
      </c>
      <c r="G38" s="59"/>
      <c r="H38" s="268"/>
      <c r="I38" s="134"/>
      <c r="J38" s="134"/>
      <c r="K38" s="105"/>
      <c r="L38" s="159"/>
      <c r="O38" s="83"/>
      <c r="P38" s="59"/>
      <c r="Q38" s="145"/>
      <c r="R38" s="273"/>
      <c r="S38" s="276"/>
    </row>
    <row r="39" spans="1:19" ht="26.25" customHeight="1">
      <c r="A39" s="59"/>
      <c r="B39" s="59"/>
      <c r="C39" s="163"/>
      <c r="D39" s="149"/>
      <c r="E39" s="149"/>
      <c r="F39" s="59"/>
      <c r="G39" s="59"/>
      <c r="H39" s="63"/>
      <c r="I39" s="134"/>
      <c r="J39" s="134"/>
      <c r="K39" s="151"/>
      <c r="L39" s="151"/>
      <c r="O39" s="83"/>
      <c r="P39" s="59"/>
      <c r="Q39" s="145"/>
      <c r="R39" s="146"/>
      <c r="S39" s="147"/>
    </row>
    <row r="40" spans="1:19" ht="24" customHeight="1">
      <c r="A40" s="59"/>
      <c r="B40" s="165"/>
      <c r="C40" s="165"/>
      <c r="D40" s="59"/>
      <c r="E40" s="59"/>
      <c r="F40" s="160"/>
      <c r="G40" s="160"/>
      <c r="H40" s="160"/>
      <c r="I40" s="134"/>
      <c r="J40" s="134"/>
      <c r="K40" s="150"/>
      <c r="L40" s="161"/>
      <c r="O40" s="83"/>
      <c r="P40" s="59"/>
      <c r="Q40" s="145"/>
      <c r="R40" s="273"/>
      <c r="S40" s="276"/>
    </row>
    <row r="41" spans="1:19" ht="24" customHeight="1">
      <c r="A41" s="59"/>
      <c r="B41" s="59"/>
      <c r="C41" s="59"/>
      <c r="D41" s="59"/>
      <c r="E41" s="59"/>
      <c r="F41" s="160"/>
      <c r="G41" s="162"/>
      <c r="H41" s="162"/>
      <c r="I41" s="134"/>
      <c r="J41" s="134"/>
      <c r="K41" s="150"/>
      <c r="L41" s="161"/>
      <c r="O41" s="83"/>
      <c r="P41" s="59"/>
      <c r="Q41" s="145"/>
      <c r="R41" s="273"/>
      <c r="S41" s="276"/>
    </row>
    <row r="42" spans="1:19" ht="24" customHeight="1">
      <c r="A42" s="59"/>
      <c r="B42" s="59"/>
      <c r="C42" s="59"/>
      <c r="D42" s="59"/>
      <c r="E42" s="59"/>
      <c r="F42" s="149"/>
      <c r="G42" s="95"/>
      <c r="H42" s="95"/>
      <c r="I42" s="134"/>
      <c r="J42" s="134"/>
      <c r="O42" s="83"/>
      <c r="P42" s="59"/>
      <c r="Q42" s="145"/>
      <c r="R42" s="273"/>
      <c r="S42" s="276"/>
    </row>
    <row r="43" spans="1:19" ht="24" customHeight="1">
      <c r="A43" s="59"/>
      <c r="B43" s="59"/>
      <c r="C43" s="59"/>
      <c r="D43" s="59"/>
      <c r="E43" s="59"/>
      <c r="F43" s="95"/>
      <c r="G43" s="98"/>
      <c r="H43" s="98"/>
      <c r="I43" s="134"/>
      <c r="J43" s="134"/>
      <c r="O43" s="83"/>
      <c r="P43" s="59"/>
      <c r="Q43" s="145"/>
      <c r="R43" s="273"/>
      <c r="S43" s="276"/>
    </row>
    <row r="44" spans="1:19" ht="24" customHeight="1">
      <c r="A44" s="59"/>
      <c r="B44" s="59"/>
      <c r="C44" s="59"/>
      <c r="D44" s="59"/>
      <c r="E44" s="59"/>
      <c r="I44" s="134"/>
      <c r="J44" s="134"/>
      <c r="O44" s="83"/>
      <c r="P44" s="59"/>
      <c r="Q44" s="145"/>
      <c r="R44" s="273"/>
      <c r="S44" s="276"/>
    </row>
    <row r="45" spans="1:19" ht="6.75" customHeight="1">
      <c r="A45" s="59"/>
      <c r="B45" s="59"/>
      <c r="C45" s="59"/>
      <c r="D45" s="59"/>
      <c r="E45" s="59"/>
      <c r="I45" s="134"/>
      <c r="J45" s="134"/>
      <c r="K45" s="65"/>
      <c r="O45" s="83"/>
      <c r="P45" s="59"/>
      <c r="Q45" s="145"/>
      <c r="R45" s="273"/>
      <c r="S45" s="276"/>
    </row>
    <row r="46" spans="1:19" ht="15.75">
      <c r="A46" s="59"/>
      <c r="B46" s="59"/>
      <c r="C46" s="59"/>
      <c r="D46" s="59"/>
      <c r="E46" s="59"/>
      <c r="I46" s="134"/>
      <c r="J46" s="134"/>
      <c r="O46" s="83"/>
      <c r="P46" s="59"/>
      <c r="Q46" s="145"/>
      <c r="R46" s="273"/>
      <c r="S46" s="276"/>
    </row>
    <row r="47" spans="1:19" ht="15.75">
      <c r="A47" s="59"/>
      <c r="B47" s="59"/>
      <c r="C47" s="59"/>
      <c r="D47" s="59"/>
      <c r="E47" s="59"/>
      <c r="I47" s="134"/>
      <c r="J47" s="134"/>
      <c r="O47" s="83"/>
      <c r="P47" s="59"/>
      <c r="Q47" s="145"/>
      <c r="R47" s="273"/>
      <c r="S47" s="276"/>
    </row>
    <row r="48" spans="1:19" ht="15.75">
      <c r="A48" s="59"/>
      <c r="B48" s="59"/>
      <c r="C48" s="59"/>
      <c r="D48" s="59"/>
      <c r="E48" s="59"/>
      <c r="I48" s="134"/>
      <c r="J48" s="134"/>
      <c r="O48" s="83"/>
      <c r="P48" s="59"/>
      <c r="Q48" s="145"/>
      <c r="R48" s="273"/>
      <c r="S48" s="280"/>
    </row>
    <row r="49" spans="1:19" ht="15.75">
      <c r="A49" s="59"/>
      <c r="B49" s="59"/>
      <c r="C49" s="59"/>
      <c r="D49" s="59"/>
      <c r="E49" s="59"/>
      <c r="I49" s="134"/>
      <c r="J49" s="134"/>
      <c r="O49" s="83"/>
      <c r="P49" s="59"/>
      <c r="Q49" s="145"/>
      <c r="R49" s="273"/>
      <c r="S49" s="280"/>
    </row>
    <row r="50" spans="1:19" ht="15.75">
      <c r="A50" s="59"/>
      <c r="B50" s="59"/>
      <c r="C50" s="59"/>
      <c r="D50" s="59"/>
      <c r="E50" s="59"/>
      <c r="I50" s="134"/>
      <c r="J50" s="134"/>
      <c r="O50" s="83"/>
      <c r="P50" s="59"/>
      <c r="Q50" s="145"/>
      <c r="R50" s="273"/>
      <c r="S50" s="280"/>
    </row>
    <row r="51" spans="1:19" ht="15.75">
      <c r="A51" s="59"/>
      <c r="B51" s="59"/>
      <c r="C51" s="59"/>
      <c r="D51" s="59"/>
      <c r="E51" s="59"/>
      <c r="I51" s="134"/>
      <c r="J51" s="134"/>
      <c r="O51" s="83"/>
      <c r="P51" s="59"/>
      <c r="Q51" s="145"/>
      <c r="R51" s="273"/>
      <c r="S51" s="280"/>
    </row>
    <row r="52" spans="1:19" ht="15.75">
      <c r="A52" s="59"/>
      <c r="B52" s="59"/>
      <c r="C52" s="59"/>
      <c r="D52" s="59"/>
      <c r="E52" s="59"/>
      <c r="I52" s="134"/>
      <c r="J52" s="134"/>
      <c r="O52" s="83"/>
      <c r="P52" s="59"/>
      <c r="Q52" s="145"/>
      <c r="R52" s="273"/>
      <c r="S52" s="280"/>
    </row>
    <row r="53" spans="9:19" ht="15.75">
      <c r="I53" s="134"/>
      <c r="J53" s="134"/>
      <c r="O53" s="83"/>
      <c r="P53" s="59"/>
      <c r="Q53" s="148"/>
      <c r="R53" s="273"/>
      <c r="S53" s="280"/>
    </row>
    <row r="54" spans="9:19" ht="15.75">
      <c r="I54" s="134"/>
      <c r="J54" s="134"/>
      <c r="O54" s="83"/>
      <c r="P54" s="59"/>
      <c r="Q54" s="145"/>
      <c r="R54" s="273"/>
      <c r="S54" s="280"/>
    </row>
    <row r="55" spans="9:19" ht="15.75">
      <c r="I55" s="134"/>
      <c r="J55" s="134"/>
      <c r="O55" s="83"/>
      <c r="P55" s="59"/>
      <c r="Q55" s="145"/>
      <c r="R55" s="273"/>
      <c r="S55" s="280"/>
    </row>
    <row r="56" spans="9:19" ht="15.75">
      <c r="I56" s="134"/>
      <c r="J56" s="134"/>
      <c r="O56" s="83"/>
      <c r="P56" s="59"/>
      <c r="Q56" s="145"/>
      <c r="R56" s="273"/>
      <c r="S56" s="276"/>
    </row>
    <row r="57" spans="9:19" ht="15.75">
      <c r="I57" s="134"/>
      <c r="J57" s="134"/>
      <c r="O57" s="83"/>
      <c r="P57" s="59"/>
      <c r="Q57" s="145"/>
      <c r="R57" s="273"/>
      <c r="S57" s="276"/>
    </row>
    <row r="58" spans="9:19" ht="15.75">
      <c r="I58" s="134"/>
      <c r="J58" s="134"/>
      <c r="O58" s="83"/>
      <c r="P58" s="59"/>
      <c r="Q58" s="145"/>
      <c r="R58" s="273"/>
      <c r="S58" s="276"/>
    </row>
    <row r="59" spans="9:19" ht="15.75">
      <c r="I59" s="134"/>
      <c r="J59" s="134"/>
      <c r="O59" s="83"/>
      <c r="P59" s="59"/>
      <c r="Q59" s="145"/>
      <c r="R59" s="273"/>
      <c r="S59" s="276"/>
    </row>
    <row r="60" spans="9:19" ht="15.75">
      <c r="I60" s="134"/>
      <c r="J60" s="134"/>
      <c r="O60" s="83"/>
      <c r="P60" s="59"/>
      <c r="Q60" s="145"/>
      <c r="R60" s="273"/>
      <c r="S60" s="276"/>
    </row>
    <row r="61" spans="15:19" ht="14.25">
      <c r="O61" s="83"/>
      <c r="P61" s="59"/>
      <c r="Q61" s="145"/>
      <c r="R61" s="273"/>
      <c r="S61" s="276"/>
    </row>
    <row r="62" spans="15:19" ht="14.25">
      <c r="O62" s="83"/>
      <c r="P62" s="59"/>
      <c r="Q62" s="145"/>
      <c r="R62" s="273"/>
      <c r="S62" s="276"/>
    </row>
    <row r="63" spans="15:19" ht="14.25">
      <c r="O63" s="83"/>
      <c r="P63" s="59"/>
      <c r="Q63" s="145"/>
      <c r="R63" s="273"/>
      <c r="S63" s="276"/>
    </row>
    <row r="64" spans="15:19" ht="14.25">
      <c r="O64" s="83"/>
      <c r="P64" s="59"/>
      <c r="Q64" s="145"/>
      <c r="R64" s="273"/>
      <c r="S64" s="280"/>
    </row>
    <row r="65" spans="15:19" ht="14.25">
      <c r="O65" s="83"/>
      <c r="P65" s="59"/>
      <c r="Q65" s="145"/>
      <c r="R65" s="273"/>
      <c r="S65" s="280"/>
    </row>
    <row r="66" spans="15:19" ht="14.25">
      <c r="O66" s="83"/>
      <c r="P66" s="59"/>
      <c r="Q66" s="145"/>
      <c r="R66" s="273"/>
      <c r="S66" s="280"/>
    </row>
    <row r="67" spans="15:19" ht="14.25">
      <c r="O67" s="83"/>
      <c r="P67" s="59"/>
      <c r="Q67" s="145"/>
      <c r="R67" s="273"/>
      <c r="S67" s="280"/>
    </row>
    <row r="68" spans="15:19" ht="14.25">
      <c r="O68" s="83"/>
      <c r="P68" s="59"/>
      <c r="Q68" s="145"/>
      <c r="R68" s="281"/>
      <c r="S68" s="280"/>
    </row>
    <row r="69" spans="15:19" ht="14.25">
      <c r="O69" s="83"/>
      <c r="P69" s="59"/>
      <c r="Q69" s="145"/>
      <c r="R69" s="281"/>
      <c r="S69" s="280"/>
    </row>
    <row r="70" spans="15:19" ht="14.25">
      <c r="O70" s="83"/>
      <c r="P70" s="59"/>
      <c r="Q70" s="145"/>
      <c r="R70" s="273"/>
      <c r="S70" s="276"/>
    </row>
    <row r="71" spans="15:19" ht="14.25">
      <c r="O71" s="83"/>
      <c r="P71" s="59"/>
      <c r="Q71" s="145"/>
      <c r="R71" s="273"/>
      <c r="S71" s="276"/>
    </row>
    <row r="72" spans="15:19" ht="14.25">
      <c r="O72" s="83"/>
      <c r="P72" s="59"/>
      <c r="Q72" s="145"/>
      <c r="R72" s="273"/>
      <c r="S72" s="276"/>
    </row>
    <row r="73" spans="15:19" ht="14.25">
      <c r="O73" s="83"/>
      <c r="P73" s="59"/>
      <c r="Q73" s="145"/>
      <c r="R73" s="273"/>
      <c r="S73" s="276"/>
    </row>
    <row r="74" spans="15:17" ht="12.75">
      <c r="O74" s="83"/>
      <c r="P74" s="59"/>
      <c r="Q74" s="59"/>
    </row>
    <row r="75" spans="15:17" ht="12.75">
      <c r="O75" s="83"/>
      <c r="P75" s="59"/>
      <c r="Q75" s="59"/>
    </row>
    <row r="76" spans="15:17" ht="12.75">
      <c r="O76" s="82"/>
      <c r="P76" s="58"/>
      <c r="Q76" s="58"/>
    </row>
    <row r="77" spans="15:17" ht="12.75">
      <c r="O77" s="82"/>
      <c r="P77" s="58"/>
      <c r="Q77" s="58"/>
    </row>
    <row r="78" spans="15:17" ht="12.75">
      <c r="O78" s="82"/>
      <c r="P78" s="58"/>
      <c r="Q78" s="58"/>
    </row>
    <row r="79" spans="15:17" ht="12.75">
      <c r="O79" s="82"/>
      <c r="P79" s="58"/>
      <c r="Q79" s="58"/>
    </row>
    <row r="80" spans="15:17" ht="12.75">
      <c r="O80" s="82"/>
      <c r="P80" s="58"/>
      <c r="Q80" s="58"/>
    </row>
    <row r="81" spans="15:17" ht="12.75">
      <c r="O81" s="82"/>
      <c r="P81" s="58"/>
      <c r="Q81" s="58"/>
    </row>
    <row r="82" spans="15:17" ht="12.75">
      <c r="O82" s="82"/>
      <c r="P82" s="58"/>
      <c r="Q82" s="58"/>
    </row>
    <row r="83" spans="15:17" ht="12.75">
      <c r="O83" s="82"/>
      <c r="P83" s="58"/>
      <c r="Q83" s="58"/>
    </row>
  </sheetData>
  <sheetProtection/>
  <mergeCells count="76">
    <mergeCell ref="R72:R73"/>
    <mergeCell ref="S72:S73"/>
    <mergeCell ref="R68:R69"/>
    <mergeCell ref="S68:S69"/>
    <mergeCell ref="R70:R71"/>
    <mergeCell ref="S70:S71"/>
    <mergeCell ref="R64:R65"/>
    <mergeCell ref="S64:S65"/>
    <mergeCell ref="R66:R67"/>
    <mergeCell ref="S66:S67"/>
    <mergeCell ref="R60:R61"/>
    <mergeCell ref="S60:S61"/>
    <mergeCell ref="R62:R63"/>
    <mergeCell ref="S62:S63"/>
    <mergeCell ref="R56:R57"/>
    <mergeCell ref="S56:S57"/>
    <mergeCell ref="R58:R59"/>
    <mergeCell ref="S58:S59"/>
    <mergeCell ref="R52:R53"/>
    <mergeCell ref="S52:S53"/>
    <mergeCell ref="R54:R55"/>
    <mergeCell ref="S54:S55"/>
    <mergeCell ref="R48:R49"/>
    <mergeCell ref="S48:S49"/>
    <mergeCell ref="R50:R51"/>
    <mergeCell ref="S50:S51"/>
    <mergeCell ref="R44:R45"/>
    <mergeCell ref="S44:S45"/>
    <mergeCell ref="R46:R47"/>
    <mergeCell ref="S46:S47"/>
    <mergeCell ref="R40:R41"/>
    <mergeCell ref="S40:S41"/>
    <mergeCell ref="R42:R43"/>
    <mergeCell ref="S42:S43"/>
    <mergeCell ref="R27:R28"/>
    <mergeCell ref="S27:S28"/>
    <mergeCell ref="R29:R38"/>
    <mergeCell ref="S29:S38"/>
    <mergeCell ref="R25:R26"/>
    <mergeCell ref="S25:S26"/>
    <mergeCell ref="J10:K10"/>
    <mergeCell ref="J14:L14"/>
    <mergeCell ref="K18:L18"/>
    <mergeCell ref="I18:J18"/>
    <mergeCell ref="R18:R20"/>
    <mergeCell ref="I20:J20"/>
    <mergeCell ref="K20:L20"/>
    <mergeCell ref="G18:H18"/>
    <mergeCell ref="C10:E10"/>
    <mergeCell ref="S18:S20"/>
    <mergeCell ref="H35:H36"/>
    <mergeCell ref="B30:C30"/>
    <mergeCell ref="B28:C28"/>
    <mergeCell ref="B29:C29"/>
    <mergeCell ref="A6:L6"/>
    <mergeCell ref="A1:B1"/>
    <mergeCell ref="B2:J3"/>
    <mergeCell ref="I1:L1"/>
    <mergeCell ref="F4:J4"/>
    <mergeCell ref="H33:H34"/>
    <mergeCell ref="B33:C33"/>
    <mergeCell ref="B26:C26"/>
    <mergeCell ref="A20:B20"/>
    <mergeCell ref="C20:D20"/>
    <mergeCell ref="H37:H38"/>
    <mergeCell ref="B34:C34"/>
    <mergeCell ref="B27:C27"/>
    <mergeCell ref="H29:H30"/>
    <mergeCell ref="B31:C31"/>
    <mergeCell ref="E20:F20"/>
    <mergeCell ref="C18:D18"/>
    <mergeCell ref="E18:F18"/>
    <mergeCell ref="G20:H20"/>
    <mergeCell ref="C14:E14"/>
    <mergeCell ref="H31:H32"/>
    <mergeCell ref="B32:C32"/>
  </mergeCells>
  <dataValidations count="1">
    <dataValidation type="list" allowBlank="1" showInputMessage="1" showErrorMessage="1" sqref="D35">
      <formula1>$O$40:$O$40</formula1>
    </dataValidation>
  </dataValidations>
  <printOptions horizontalCentered="1"/>
  <pageMargins left="0.5118110236220472" right="0.5118110236220472" top="0.5511811023622047" bottom="0.4724409448818898" header="0.3937007874015748" footer="0.35433070866141736"/>
  <pageSetup horizontalDpi="300" verticalDpi="300" orientation="landscape" paperSize="9" scale="69" r:id="rId1"/>
</worksheet>
</file>

<file path=xl/worksheets/sheet6.xml><?xml version="1.0" encoding="utf-8"?>
<worksheet xmlns="http://schemas.openxmlformats.org/spreadsheetml/2006/main" xmlns:r="http://schemas.openxmlformats.org/officeDocument/2006/relationships">
  <sheetPr codeName="Sheet6"/>
  <dimension ref="A1:AC555"/>
  <sheetViews>
    <sheetView tabSelected="1" zoomScale="120" zoomScaleNormal="120" zoomScalePageLayoutView="0" workbookViewId="0" topLeftCell="A193">
      <selection activeCell="J206" sqref="J206"/>
    </sheetView>
  </sheetViews>
  <sheetFormatPr defaultColWidth="9.00390625" defaultRowHeight="13.5"/>
  <cols>
    <col min="1" max="1" width="5.25390625" style="166" bestFit="1" customWidth="1"/>
    <col min="2" max="2" width="7.00390625" style="173" bestFit="1" customWidth="1"/>
    <col min="3" max="3" width="9.75390625" style="173" bestFit="1" customWidth="1"/>
    <col min="4" max="4" width="7.875" style="173" customWidth="1"/>
    <col min="5" max="5" width="12.00390625" style="173" customWidth="1"/>
    <col min="6" max="7" width="5.125" style="173" customWidth="1"/>
    <col min="8" max="8" width="5.00390625" style="173" bestFit="1" customWidth="1"/>
    <col min="9" max="9" width="5.25390625" style="173" bestFit="1" customWidth="1"/>
    <col min="10" max="10" width="7.50390625" style="79" bestFit="1" customWidth="1"/>
    <col min="11" max="11" width="10.50390625" style="79" bestFit="1" customWidth="1"/>
    <col min="12" max="12" width="4.50390625" style="79" bestFit="1" customWidth="1"/>
    <col min="13" max="13" width="4.50390625" style="79" customWidth="1"/>
    <col min="14" max="14" width="4.50390625" style="79" bestFit="1" customWidth="1"/>
    <col min="15" max="15" width="9.00390625" style="79" bestFit="1" customWidth="1"/>
    <col min="16" max="16" width="6.00390625" style="79" customWidth="1"/>
    <col min="17" max="17" width="12.25390625" style="79" bestFit="1" customWidth="1"/>
    <col min="18" max="20" width="4.50390625" style="79" bestFit="1" customWidth="1"/>
    <col min="21" max="21" width="3.50390625" style="79" bestFit="1" customWidth="1"/>
    <col min="22" max="22" width="6.00390625" style="79" bestFit="1" customWidth="1"/>
    <col min="23" max="23" width="4.50390625" style="79" bestFit="1" customWidth="1"/>
    <col min="24" max="25" width="4.50390625" style="79" customWidth="1"/>
    <col min="26" max="28" width="9.00390625" style="79" customWidth="1"/>
    <col min="29" max="29" width="10.50390625" style="79" bestFit="1" customWidth="1"/>
    <col min="30" max="16384" width="9.00390625" style="79" customWidth="1"/>
  </cols>
  <sheetData>
    <row r="1" spans="1:25" ht="10.5">
      <c r="A1" s="171" t="s">
        <v>98</v>
      </c>
      <c r="B1" s="174" t="s">
        <v>99</v>
      </c>
      <c r="C1" s="174" t="s">
        <v>0</v>
      </c>
      <c r="D1" s="174" t="s">
        <v>1</v>
      </c>
      <c r="E1" s="174" t="s">
        <v>100</v>
      </c>
      <c r="F1" s="174" t="s">
        <v>101</v>
      </c>
      <c r="G1" s="174" t="s">
        <v>90</v>
      </c>
      <c r="H1" s="173" t="s">
        <v>126</v>
      </c>
      <c r="I1" s="173" t="s">
        <v>127</v>
      </c>
      <c r="J1" s="75" t="s">
        <v>99</v>
      </c>
      <c r="K1" s="75" t="s">
        <v>0</v>
      </c>
      <c r="L1" s="75" t="s">
        <v>1</v>
      </c>
      <c r="M1" s="75"/>
      <c r="N1" s="78" t="s">
        <v>101</v>
      </c>
      <c r="O1" s="78" t="s">
        <v>0</v>
      </c>
      <c r="P1" s="78"/>
      <c r="Q1" s="78"/>
      <c r="R1" s="78" t="s">
        <v>100</v>
      </c>
      <c r="S1" s="78" t="s">
        <v>101</v>
      </c>
      <c r="T1" s="79" t="s">
        <v>90</v>
      </c>
      <c r="U1" s="78" t="s">
        <v>98</v>
      </c>
      <c r="V1" s="78" t="s">
        <v>99</v>
      </c>
      <c r="W1" s="78" t="s">
        <v>1</v>
      </c>
      <c r="X1" s="78" t="s">
        <v>126</v>
      </c>
      <c r="Y1" s="78" t="s">
        <v>127</v>
      </c>
    </row>
    <row r="2" spans="1:29" ht="18.75">
      <c r="A2" s="172" t="s">
        <v>173</v>
      </c>
      <c r="B2" s="175" t="s">
        <v>174</v>
      </c>
      <c r="C2" s="176" t="s">
        <v>175</v>
      </c>
      <c r="D2" s="176" t="s">
        <v>176</v>
      </c>
      <c r="E2" s="176" t="s">
        <v>177</v>
      </c>
      <c r="F2" s="176" t="s">
        <v>178</v>
      </c>
      <c r="G2" s="176" t="s">
        <v>179</v>
      </c>
      <c r="J2" s="76">
        <v>10</v>
      </c>
      <c r="K2" s="77" t="s">
        <v>2</v>
      </c>
      <c r="L2" s="77" t="s">
        <v>93</v>
      </c>
      <c r="M2" s="77"/>
      <c r="N2" s="80">
        <f>'手順'!G3</f>
        <v>0</v>
      </c>
      <c r="O2" s="80">
        <f>'手順'!G2</f>
        <v>0</v>
      </c>
      <c r="P2" s="80"/>
      <c r="Q2" s="99" t="str">
        <f>U2&amp;","&amp;R2</f>
        <v>33151,加藤　那菜</v>
      </c>
      <c r="R2" s="176" t="s">
        <v>217</v>
      </c>
      <c r="S2" s="176" t="s">
        <v>25</v>
      </c>
      <c r="T2" s="176" t="s">
        <v>192</v>
      </c>
      <c r="U2" s="172">
        <v>33151</v>
      </c>
      <c r="V2" s="175">
        <v>33</v>
      </c>
      <c r="W2" s="176" t="s">
        <v>216</v>
      </c>
      <c r="X2" s="173"/>
      <c r="Y2" s="173"/>
      <c r="AA2" s="79" t="s">
        <v>116</v>
      </c>
      <c r="AC2" s="79" t="s">
        <v>119</v>
      </c>
    </row>
    <row r="3" spans="1:29" ht="28.5">
      <c r="A3" s="172">
        <v>10101</v>
      </c>
      <c r="B3" s="175">
        <v>10</v>
      </c>
      <c r="C3" s="176" t="s">
        <v>231</v>
      </c>
      <c r="D3" s="176" t="s">
        <v>232</v>
      </c>
      <c r="E3" s="176" t="s">
        <v>191</v>
      </c>
      <c r="F3" s="176" t="s">
        <v>233</v>
      </c>
      <c r="G3" s="176" t="s">
        <v>234</v>
      </c>
      <c r="J3" s="76">
        <v>11</v>
      </c>
      <c r="K3" s="77" t="s">
        <v>184</v>
      </c>
      <c r="L3" s="77" t="s">
        <v>185</v>
      </c>
      <c r="M3" s="77"/>
      <c r="N3" s="80"/>
      <c r="O3" s="80"/>
      <c r="P3" s="80"/>
      <c r="Q3" s="99" t="str">
        <f aca="true" t="shared" si="0" ref="Q3:Q52">U3&amp;","&amp;R3</f>
        <v>33152,正木　歩乃圭</v>
      </c>
      <c r="R3" s="176" t="s">
        <v>218</v>
      </c>
      <c r="S3" s="176" t="s">
        <v>25</v>
      </c>
      <c r="T3" s="176" t="s">
        <v>192</v>
      </c>
      <c r="U3" s="172">
        <v>33152</v>
      </c>
      <c r="V3" s="175">
        <v>33</v>
      </c>
      <c r="W3" s="176" t="s">
        <v>216</v>
      </c>
      <c r="X3" s="173"/>
      <c r="Y3" s="173"/>
      <c r="AA3" s="79" t="s">
        <v>117</v>
      </c>
      <c r="AC3" s="79" t="s">
        <v>120</v>
      </c>
    </row>
    <row r="4" spans="1:29" ht="18.75">
      <c r="A4" s="172">
        <v>10102</v>
      </c>
      <c r="B4" s="175">
        <v>10</v>
      </c>
      <c r="C4" s="176" t="s">
        <v>235</v>
      </c>
      <c r="D4" s="176" t="s">
        <v>236</v>
      </c>
      <c r="E4" s="176" t="s">
        <v>237</v>
      </c>
      <c r="F4" s="176" t="s">
        <v>238</v>
      </c>
      <c r="G4" s="176" t="s">
        <v>234</v>
      </c>
      <c r="J4" s="76">
        <v>12</v>
      </c>
      <c r="K4" s="77" t="s">
        <v>97</v>
      </c>
      <c r="L4" s="77" t="s">
        <v>3</v>
      </c>
      <c r="M4" s="77"/>
      <c r="N4" s="80"/>
      <c r="O4" s="80"/>
      <c r="P4" s="80"/>
      <c r="Q4" s="99" t="str">
        <f t="shared" si="0"/>
        <v>33153,岩本　理沙</v>
      </c>
      <c r="R4" s="176" t="s">
        <v>219</v>
      </c>
      <c r="S4" s="176" t="s">
        <v>25</v>
      </c>
      <c r="T4" s="176" t="s">
        <v>192</v>
      </c>
      <c r="U4" s="172">
        <v>33153</v>
      </c>
      <c r="V4" s="175">
        <v>33</v>
      </c>
      <c r="W4" s="176" t="s">
        <v>216</v>
      </c>
      <c r="X4" s="173"/>
      <c r="Y4" s="173"/>
      <c r="AA4" s="79" t="s">
        <v>118</v>
      </c>
      <c r="AC4" s="79" t="s">
        <v>121</v>
      </c>
    </row>
    <row r="5" spans="1:25" ht="14.25">
      <c r="A5" s="172">
        <v>10103</v>
      </c>
      <c r="B5" s="175">
        <v>10</v>
      </c>
      <c r="C5" s="176" t="s">
        <v>235</v>
      </c>
      <c r="D5" s="176" t="s">
        <v>236</v>
      </c>
      <c r="E5" s="176" t="s">
        <v>239</v>
      </c>
      <c r="F5" s="176" t="s">
        <v>238</v>
      </c>
      <c r="G5" s="176" t="s">
        <v>234</v>
      </c>
      <c r="J5" s="76">
        <v>13</v>
      </c>
      <c r="K5" s="77" t="s">
        <v>4</v>
      </c>
      <c r="L5" s="77" t="s">
        <v>5</v>
      </c>
      <c r="M5" s="77"/>
      <c r="N5" s="80"/>
      <c r="O5" s="80"/>
      <c r="P5" s="80"/>
      <c r="Q5" s="99" t="str">
        <f t="shared" si="0"/>
        <v>,</v>
      </c>
      <c r="R5" s="176"/>
      <c r="S5" s="176"/>
      <c r="T5" s="176"/>
      <c r="U5" s="172"/>
      <c r="V5" s="175"/>
      <c r="W5" s="176"/>
      <c r="X5" s="173"/>
      <c r="Y5" s="173"/>
    </row>
    <row r="6" spans="1:25" ht="14.25">
      <c r="A6" s="172">
        <v>10104</v>
      </c>
      <c r="B6" s="175">
        <v>10</v>
      </c>
      <c r="C6" s="176" t="s">
        <v>235</v>
      </c>
      <c r="D6" s="176" t="s">
        <v>236</v>
      </c>
      <c r="E6" s="176" t="s">
        <v>240</v>
      </c>
      <c r="F6" s="176" t="s">
        <v>238</v>
      </c>
      <c r="G6" s="176" t="s">
        <v>234</v>
      </c>
      <c r="J6" s="76">
        <v>14</v>
      </c>
      <c r="K6" s="77" t="s">
        <v>6</v>
      </c>
      <c r="L6" s="77" t="s">
        <v>7</v>
      </c>
      <c r="M6" s="77"/>
      <c r="N6" s="80"/>
      <c r="O6" s="80"/>
      <c r="P6" s="80"/>
      <c r="Q6" s="99" t="str">
        <f t="shared" si="0"/>
        <v>,</v>
      </c>
      <c r="R6" s="176"/>
      <c r="S6" s="176"/>
      <c r="T6" s="176"/>
      <c r="U6" s="172"/>
      <c r="V6" s="175"/>
      <c r="W6" s="176"/>
      <c r="X6" s="173"/>
      <c r="Y6" s="173"/>
    </row>
    <row r="7" spans="1:25" ht="21">
      <c r="A7" s="172">
        <v>10105</v>
      </c>
      <c r="B7" s="175">
        <v>10</v>
      </c>
      <c r="C7" s="176" t="s">
        <v>235</v>
      </c>
      <c r="D7" s="176" t="s">
        <v>236</v>
      </c>
      <c r="E7" s="176" t="s">
        <v>241</v>
      </c>
      <c r="F7" s="176" t="s">
        <v>238</v>
      </c>
      <c r="G7" s="176" t="s">
        <v>234</v>
      </c>
      <c r="J7" s="76">
        <v>15</v>
      </c>
      <c r="K7" s="77" t="s">
        <v>186</v>
      </c>
      <c r="L7" s="77" t="s">
        <v>8</v>
      </c>
      <c r="M7" s="77"/>
      <c r="N7" s="80"/>
      <c r="O7" s="80"/>
      <c r="P7" s="80"/>
      <c r="Q7" s="99" t="str">
        <f t="shared" si="0"/>
        <v>,</v>
      </c>
      <c r="R7" s="176"/>
      <c r="S7" s="176"/>
      <c r="T7" s="176"/>
      <c r="U7" s="172"/>
      <c r="V7" s="175"/>
      <c r="W7" s="176"/>
      <c r="X7" s="173"/>
      <c r="Y7" s="173"/>
    </row>
    <row r="8" spans="1:25" ht="14.25">
      <c r="A8" s="213">
        <v>10151</v>
      </c>
      <c r="B8" s="214">
        <v>10</v>
      </c>
      <c r="C8" s="215" t="s">
        <v>231</v>
      </c>
      <c r="D8" s="215" t="s">
        <v>232</v>
      </c>
      <c r="E8" s="215" t="s">
        <v>193</v>
      </c>
      <c r="F8" s="215" t="s">
        <v>242</v>
      </c>
      <c r="G8" s="215" t="s">
        <v>234</v>
      </c>
      <c r="J8" s="76">
        <v>16</v>
      </c>
      <c r="K8" s="77" t="s">
        <v>82</v>
      </c>
      <c r="L8" s="77" t="s">
        <v>9</v>
      </c>
      <c r="M8" s="77"/>
      <c r="N8" s="80"/>
      <c r="O8" s="80"/>
      <c r="P8" s="80"/>
      <c r="Q8" s="99" t="str">
        <f t="shared" si="0"/>
        <v>,</v>
      </c>
      <c r="R8" s="176"/>
      <c r="S8" s="176"/>
      <c r="T8" s="176"/>
      <c r="U8" s="172"/>
      <c r="V8" s="175"/>
      <c r="W8" s="176"/>
      <c r="X8" s="173"/>
      <c r="Y8" s="173"/>
    </row>
    <row r="9" spans="1:25" ht="21">
      <c r="A9" s="216">
        <v>10152</v>
      </c>
      <c r="B9" s="214">
        <v>10</v>
      </c>
      <c r="C9" s="215" t="s">
        <v>231</v>
      </c>
      <c r="D9" s="215" t="s">
        <v>232</v>
      </c>
      <c r="E9" s="215" t="s">
        <v>243</v>
      </c>
      <c r="F9" s="215" t="s">
        <v>242</v>
      </c>
      <c r="G9" s="215" t="s">
        <v>234</v>
      </c>
      <c r="J9" s="76">
        <v>17</v>
      </c>
      <c r="K9" s="77" t="s">
        <v>10</v>
      </c>
      <c r="L9" s="77" t="s">
        <v>11</v>
      </c>
      <c r="M9" s="77"/>
      <c r="N9" s="80"/>
      <c r="O9" s="80"/>
      <c r="P9" s="80"/>
      <c r="Q9" s="99" t="str">
        <f t="shared" si="0"/>
        <v>,</v>
      </c>
      <c r="R9" s="176"/>
      <c r="S9" s="176"/>
      <c r="T9" s="176"/>
      <c r="U9" s="172"/>
      <c r="V9" s="175"/>
      <c r="W9" s="176"/>
      <c r="X9" s="173"/>
      <c r="Y9" s="173"/>
    </row>
    <row r="10" spans="1:25" ht="14.25">
      <c r="A10" s="216">
        <v>10153</v>
      </c>
      <c r="B10" s="214">
        <v>10</v>
      </c>
      <c r="C10" s="215" t="s">
        <v>231</v>
      </c>
      <c r="D10" s="215" t="s">
        <v>232</v>
      </c>
      <c r="E10" s="215" t="s">
        <v>244</v>
      </c>
      <c r="F10" s="215" t="s">
        <v>242</v>
      </c>
      <c r="G10" s="215" t="s">
        <v>234</v>
      </c>
      <c r="J10" s="76">
        <v>18</v>
      </c>
      <c r="K10" s="77" t="s">
        <v>12</v>
      </c>
      <c r="L10" s="77" t="s">
        <v>94</v>
      </c>
      <c r="M10" s="77"/>
      <c r="N10" s="80"/>
      <c r="O10" s="80"/>
      <c r="P10" s="80"/>
      <c r="Q10" s="99" t="str">
        <f t="shared" si="0"/>
        <v>,</v>
      </c>
      <c r="R10" s="176"/>
      <c r="S10" s="176"/>
      <c r="T10" s="176"/>
      <c r="U10" s="172"/>
      <c r="V10" s="175"/>
      <c r="W10" s="176"/>
      <c r="X10" s="173"/>
      <c r="Y10" s="173"/>
    </row>
    <row r="11" spans="1:25" ht="21">
      <c r="A11" s="216">
        <v>10154</v>
      </c>
      <c r="B11" s="214">
        <v>10</v>
      </c>
      <c r="C11" s="215" t="s">
        <v>231</v>
      </c>
      <c r="D11" s="215" t="s">
        <v>232</v>
      </c>
      <c r="E11" s="215" t="s">
        <v>245</v>
      </c>
      <c r="F11" s="215" t="s">
        <v>242</v>
      </c>
      <c r="G11" s="215" t="s">
        <v>234</v>
      </c>
      <c r="J11" s="76">
        <v>19</v>
      </c>
      <c r="K11" s="77" t="s">
        <v>229</v>
      </c>
      <c r="L11" s="77" t="s">
        <v>230</v>
      </c>
      <c r="M11" s="77"/>
      <c r="N11" s="80"/>
      <c r="O11" s="80"/>
      <c r="P11" s="80"/>
      <c r="Q11" s="99" t="str">
        <f t="shared" si="0"/>
        <v>,</v>
      </c>
      <c r="R11" s="176"/>
      <c r="S11" s="176"/>
      <c r="T11" s="176"/>
      <c r="U11" s="172"/>
      <c r="V11" s="175"/>
      <c r="W11" s="176"/>
      <c r="X11" s="173"/>
      <c r="Y11" s="173"/>
    </row>
    <row r="12" spans="1:25" ht="14.25">
      <c r="A12" s="216">
        <v>10155</v>
      </c>
      <c r="B12" s="214">
        <v>10</v>
      </c>
      <c r="C12" s="215" t="s">
        <v>231</v>
      </c>
      <c r="D12" s="215" t="s">
        <v>232</v>
      </c>
      <c r="E12" s="215" t="s">
        <v>246</v>
      </c>
      <c r="F12" s="215" t="s">
        <v>242</v>
      </c>
      <c r="G12" s="215" t="s">
        <v>234</v>
      </c>
      <c r="J12" s="76">
        <v>20</v>
      </c>
      <c r="K12" s="77" t="s">
        <v>21</v>
      </c>
      <c r="L12" s="77" t="s">
        <v>22</v>
      </c>
      <c r="M12" s="77"/>
      <c r="N12" s="80"/>
      <c r="O12" s="80"/>
      <c r="P12" s="80"/>
      <c r="Q12" s="99" t="str">
        <f t="shared" si="0"/>
        <v>,</v>
      </c>
      <c r="R12" s="176"/>
      <c r="S12" s="176"/>
      <c r="T12" s="176"/>
      <c r="U12" s="172"/>
      <c r="V12" s="175"/>
      <c r="W12" s="176"/>
      <c r="X12" s="173"/>
      <c r="Y12" s="173"/>
    </row>
    <row r="13" spans="1:25" ht="14.25">
      <c r="A13" s="172">
        <v>10156</v>
      </c>
      <c r="B13" s="175">
        <v>10</v>
      </c>
      <c r="C13" s="176" t="s">
        <v>231</v>
      </c>
      <c r="D13" s="176" t="s">
        <v>232</v>
      </c>
      <c r="E13" s="176" t="s">
        <v>247</v>
      </c>
      <c r="F13" s="176" t="s">
        <v>242</v>
      </c>
      <c r="G13" s="176" t="s">
        <v>234</v>
      </c>
      <c r="J13" s="76">
        <v>21</v>
      </c>
      <c r="K13" s="77" t="s">
        <v>83</v>
      </c>
      <c r="L13" s="77" t="s">
        <v>88</v>
      </c>
      <c r="M13" s="77"/>
      <c r="N13" s="80"/>
      <c r="O13" s="80"/>
      <c r="P13" s="80"/>
      <c r="Q13" s="99" t="str">
        <f t="shared" si="0"/>
        <v>,</v>
      </c>
      <c r="R13" s="176"/>
      <c r="S13" s="176"/>
      <c r="T13" s="176"/>
      <c r="U13" s="172"/>
      <c r="V13" s="175"/>
      <c r="W13" s="176"/>
      <c r="X13" s="173"/>
      <c r="Y13" s="173"/>
    </row>
    <row r="14" spans="1:25" ht="14.25">
      <c r="A14" s="172">
        <v>10201</v>
      </c>
      <c r="B14" s="175">
        <v>10</v>
      </c>
      <c r="C14" s="176" t="s">
        <v>235</v>
      </c>
      <c r="D14" s="176" t="s">
        <v>236</v>
      </c>
      <c r="E14" s="176" t="s">
        <v>248</v>
      </c>
      <c r="F14" s="176" t="s">
        <v>81</v>
      </c>
      <c r="G14" s="176" t="s">
        <v>249</v>
      </c>
      <c r="J14" s="76">
        <v>22</v>
      </c>
      <c r="K14" s="77" t="s">
        <v>84</v>
      </c>
      <c r="L14" s="77" t="s">
        <v>89</v>
      </c>
      <c r="M14" s="77"/>
      <c r="N14" s="80"/>
      <c r="O14" s="80"/>
      <c r="P14" s="80"/>
      <c r="Q14" s="99" t="str">
        <f t="shared" si="0"/>
        <v>,</v>
      </c>
      <c r="R14" s="176"/>
      <c r="S14" s="176"/>
      <c r="T14" s="176"/>
      <c r="U14" s="172"/>
      <c r="V14" s="175"/>
      <c r="W14" s="176"/>
      <c r="X14" s="173"/>
      <c r="Y14" s="173"/>
    </row>
    <row r="15" spans="1:25" ht="14.25">
      <c r="A15" s="172">
        <v>10202</v>
      </c>
      <c r="B15" s="175">
        <v>10</v>
      </c>
      <c r="C15" s="176" t="s">
        <v>235</v>
      </c>
      <c r="D15" s="176" t="s">
        <v>236</v>
      </c>
      <c r="E15" s="176" t="s">
        <v>250</v>
      </c>
      <c r="F15" s="176" t="s">
        <v>102</v>
      </c>
      <c r="G15" s="176" t="s">
        <v>249</v>
      </c>
      <c r="J15" s="76">
        <v>23</v>
      </c>
      <c r="K15" s="77" t="s">
        <v>13</v>
      </c>
      <c r="L15" s="77" t="s">
        <v>95</v>
      </c>
      <c r="M15" s="77"/>
      <c r="N15" s="80"/>
      <c r="O15" s="80"/>
      <c r="P15" s="80"/>
      <c r="Q15" s="99" t="str">
        <f t="shared" si="0"/>
        <v>,</v>
      </c>
      <c r="R15" s="176"/>
      <c r="S15" s="176"/>
      <c r="T15" s="176"/>
      <c r="U15" s="172"/>
      <c r="V15" s="175"/>
      <c r="W15" s="176"/>
      <c r="X15" s="173"/>
      <c r="Y15" s="173"/>
    </row>
    <row r="16" spans="1:25" ht="14.25">
      <c r="A16" s="172">
        <v>10203</v>
      </c>
      <c r="B16" s="175">
        <v>10</v>
      </c>
      <c r="C16" s="176" t="s">
        <v>235</v>
      </c>
      <c r="D16" s="176" t="s">
        <v>236</v>
      </c>
      <c r="E16" s="176" t="s">
        <v>251</v>
      </c>
      <c r="F16" s="176" t="s">
        <v>102</v>
      </c>
      <c r="G16" s="176" t="s">
        <v>249</v>
      </c>
      <c r="J16" s="76">
        <v>24</v>
      </c>
      <c r="K16" s="77" t="s">
        <v>14</v>
      </c>
      <c r="L16" s="77" t="s">
        <v>96</v>
      </c>
      <c r="M16" s="77"/>
      <c r="N16" s="80"/>
      <c r="O16" s="80"/>
      <c r="P16" s="80"/>
      <c r="Q16" s="99" t="str">
        <f t="shared" si="0"/>
        <v>,</v>
      </c>
      <c r="R16" s="176"/>
      <c r="S16" s="176"/>
      <c r="T16" s="176"/>
      <c r="U16" s="172"/>
      <c r="V16" s="175"/>
      <c r="W16" s="176"/>
      <c r="X16" s="173"/>
      <c r="Y16" s="173"/>
    </row>
    <row r="17" spans="1:25" ht="14.25">
      <c r="A17" s="172">
        <v>10204</v>
      </c>
      <c r="B17" s="175">
        <v>10</v>
      </c>
      <c r="C17" s="176" t="s">
        <v>235</v>
      </c>
      <c r="D17" s="176" t="s">
        <v>236</v>
      </c>
      <c r="E17" s="176" t="s">
        <v>252</v>
      </c>
      <c r="F17" s="176" t="s">
        <v>102</v>
      </c>
      <c r="G17" s="176" t="s">
        <v>249</v>
      </c>
      <c r="J17" s="76">
        <v>26</v>
      </c>
      <c r="K17" s="77" t="s">
        <v>85</v>
      </c>
      <c r="L17" s="77" t="s">
        <v>15</v>
      </c>
      <c r="M17" s="77"/>
      <c r="N17" s="80"/>
      <c r="O17" s="80"/>
      <c r="P17" s="80"/>
      <c r="Q17" s="99" t="str">
        <f t="shared" si="0"/>
        <v>,</v>
      </c>
      <c r="R17" s="176"/>
      <c r="S17" s="176"/>
      <c r="T17" s="176"/>
      <c r="U17" s="172"/>
      <c r="V17" s="175"/>
      <c r="W17" s="176"/>
      <c r="X17" s="173"/>
      <c r="Y17" s="173"/>
    </row>
    <row r="18" spans="1:25" ht="21">
      <c r="A18" s="172">
        <v>10205</v>
      </c>
      <c r="B18" s="175">
        <v>10</v>
      </c>
      <c r="C18" s="176" t="s">
        <v>253</v>
      </c>
      <c r="D18" s="176" t="s">
        <v>236</v>
      </c>
      <c r="E18" s="176" t="s">
        <v>254</v>
      </c>
      <c r="F18" s="176" t="s">
        <v>238</v>
      </c>
      <c r="G18" s="176" t="s">
        <v>249</v>
      </c>
      <c r="J18" s="76">
        <v>27</v>
      </c>
      <c r="K18" s="77" t="s">
        <v>16</v>
      </c>
      <c r="L18" s="77" t="s">
        <v>17</v>
      </c>
      <c r="M18" s="77"/>
      <c r="N18" s="80"/>
      <c r="O18" s="80"/>
      <c r="P18" s="80"/>
      <c r="Q18" s="99" t="str">
        <f t="shared" si="0"/>
        <v>,</v>
      </c>
      <c r="R18" s="176"/>
      <c r="S18" s="176"/>
      <c r="T18" s="176"/>
      <c r="U18" s="172"/>
      <c r="V18" s="175"/>
      <c r="W18" s="176"/>
      <c r="X18" s="173"/>
      <c r="Y18" s="173"/>
    </row>
    <row r="19" spans="1:25" ht="14.25">
      <c r="A19" s="172">
        <v>10206</v>
      </c>
      <c r="B19" s="175">
        <v>10</v>
      </c>
      <c r="C19" s="176" t="s">
        <v>253</v>
      </c>
      <c r="D19" s="176" t="s">
        <v>236</v>
      </c>
      <c r="E19" s="176" t="s">
        <v>255</v>
      </c>
      <c r="F19" s="176" t="s">
        <v>238</v>
      </c>
      <c r="G19" s="176" t="s">
        <v>249</v>
      </c>
      <c r="J19" s="76">
        <v>28</v>
      </c>
      <c r="K19" s="77" t="s">
        <v>18</v>
      </c>
      <c r="L19" s="77" t="s">
        <v>91</v>
      </c>
      <c r="M19" s="77"/>
      <c r="N19" s="80"/>
      <c r="O19" s="80"/>
      <c r="P19" s="80"/>
      <c r="Q19" s="99" t="str">
        <f t="shared" si="0"/>
        <v>,</v>
      </c>
      <c r="R19" s="176"/>
      <c r="S19" s="176"/>
      <c r="T19" s="176"/>
      <c r="U19" s="172"/>
      <c r="V19" s="175"/>
      <c r="W19" s="176"/>
      <c r="X19" s="173"/>
      <c r="Y19" s="173"/>
    </row>
    <row r="20" spans="1:25" ht="14.25">
      <c r="A20" s="172">
        <v>10207</v>
      </c>
      <c r="B20" s="175">
        <v>10</v>
      </c>
      <c r="C20" s="176" t="s">
        <v>253</v>
      </c>
      <c r="D20" s="176" t="s">
        <v>236</v>
      </c>
      <c r="E20" s="176" t="s">
        <v>256</v>
      </c>
      <c r="F20" s="176" t="s">
        <v>238</v>
      </c>
      <c r="G20" s="176" t="s">
        <v>249</v>
      </c>
      <c r="J20" s="76">
        <v>29</v>
      </c>
      <c r="K20" s="77" t="s">
        <v>74</v>
      </c>
      <c r="L20" s="77" t="s">
        <v>92</v>
      </c>
      <c r="M20" s="77"/>
      <c r="N20" s="80"/>
      <c r="O20" s="80"/>
      <c r="P20" s="80"/>
      <c r="Q20" s="99" t="str">
        <f t="shared" si="0"/>
        <v>,</v>
      </c>
      <c r="R20" s="176"/>
      <c r="S20" s="176"/>
      <c r="T20" s="176"/>
      <c r="U20" s="172"/>
      <c r="V20" s="175"/>
      <c r="W20" s="176"/>
      <c r="X20" s="173"/>
      <c r="Y20" s="173"/>
    </row>
    <row r="21" spans="1:25" ht="14.25">
      <c r="A21" s="172">
        <v>10208</v>
      </c>
      <c r="B21" s="175">
        <v>10</v>
      </c>
      <c r="C21" s="176" t="s">
        <v>253</v>
      </c>
      <c r="D21" s="176" t="s">
        <v>236</v>
      </c>
      <c r="E21" s="176" t="s">
        <v>257</v>
      </c>
      <c r="F21" s="176" t="s">
        <v>238</v>
      </c>
      <c r="G21" s="176" t="s">
        <v>249</v>
      </c>
      <c r="J21" s="76">
        <v>31</v>
      </c>
      <c r="K21" s="77" t="s">
        <v>75</v>
      </c>
      <c r="L21" s="77" t="s">
        <v>19</v>
      </c>
      <c r="M21" s="77"/>
      <c r="N21" s="80"/>
      <c r="O21" s="80"/>
      <c r="P21" s="80"/>
      <c r="Q21" s="99" t="str">
        <f t="shared" si="0"/>
        <v>,</v>
      </c>
      <c r="R21" s="176"/>
      <c r="S21" s="176"/>
      <c r="T21" s="176"/>
      <c r="U21" s="172"/>
      <c r="V21" s="175"/>
      <c r="W21" s="176"/>
      <c r="X21" s="173"/>
      <c r="Y21" s="173"/>
    </row>
    <row r="22" spans="1:25" ht="21">
      <c r="A22" s="213">
        <v>10251</v>
      </c>
      <c r="B22" s="214">
        <v>10</v>
      </c>
      <c r="C22" s="215" t="s">
        <v>235</v>
      </c>
      <c r="D22" s="215" t="s">
        <v>236</v>
      </c>
      <c r="E22" s="215" t="s">
        <v>258</v>
      </c>
      <c r="F22" s="215" t="s">
        <v>25</v>
      </c>
      <c r="G22" s="215" t="s">
        <v>249</v>
      </c>
      <c r="J22" s="76">
        <v>32</v>
      </c>
      <c r="K22" s="77" t="s">
        <v>72</v>
      </c>
      <c r="L22" s="77" t="s">
        <v>20</v>
      </c>
      <c r="M22" s="77"/>
      <c r="N22" s="80"/>
      <c r="O22" s="80"/>
      <c r="P22" s="80"/>
      <c r="Q22" s="99" t="str">
        <f t="shared" si="0"/>
        <v>,</v>
      </c>
      <c r="R22" s="176"/>
      <c r="S22" s="176"/>
      <c r="T22" s="176"/>
      <c r="U22" s="172"/>
      <c r="V22" s="175"/>
      <c r="W22" s="176"/>
      <c r="X22" s="173"/>
      <c r="Y22" s="173"/>
    </row>
    <row r="23" spans="1:25" ht="14.25">
      <c r="A23" s="172">
        <v>10301</v>
      </c>
      <c r="B23" s="175">
        <v>10</v>
      </c>
      <c r="C23" s="176" t="s">
        <v>235</v>
      </c>
      <c r="D23" s="176" t="s">
        <v>236</v>
      </c>
      <c r="E23" s="176" t="s">
        <v>259</v>
      </c>
      <c r="F23" s="176" t="s">
        <v>260</v>
      </c>
      <c r="G23" s="176" t="s">
        <v>261</v>
      </c>
      <c r="J23" s="76">
        <v>33</v>
      </c>
      <c r="K23" s="77" t="s">
        <v>189</v>
      </c>
      <c r="L23" s="77" t="s">
        <v>190</v>
      </c>
      <c r="M23" s="77"/>
      <c r="N23" s="80"/>
      <c r="O23" s="80"/>
      <c r="P23" s="80"/>
      <c r="Q23" s="99" t="str">
        <f t="shared" si="0"/>
        <v>,</v>
      </c>
      <c r="R23" s="176"/>
      <c r="S23" s="176"/>
      <c r="T23" s="176"/>
      <c r="U23" s="172"/>
      <c r="V23" s="175"/>
      <c r="W23" s="176"/>
      <c r="X23" s="173"/>
      <c r="Y23" s="173"/>
    </row>
    <row r="24" spans="1:25" ht="14.25">
      <c r="A24" s="216">
        <v>11151</v>
      </c>
      <c r="B24" s="214">
        <v>11</v>
      </c>
      <c r="C24" s="215" t="s">
        <v>262</v>
      </c>
      <c r="D24" s="215" t="s">
        <v>263</v>
      </c>
      <c r="E24" s="215" t="s">
        <v>194</v>
      </c>
      <c r="F24" s="215" t="s">
        <v>242</v>
      </c>
      <c r="G24" s="215" t="s">
        <v>234</v>
      </c>
      <c r="J24" s="76"/>
      <c r="K24" s="77"/>
      <c r="L24" s="77"/>
      <c r="M24" s="77"/>
      <c r="N24" s="80"/>
      <c r="O24" s="80"/>
      <c r="P24" s="80"/>
      <c r="Q24" s="99" t="str">
        <f t="shared" si="0"/>
        <v>,</v>
      </c>
      <c r="R24" s="176"/>
      <c r="S24" s="176"/>
      <c r="T24" s="176"/>
      <c r="U24" s="172"/>
      <c r="V24" s="175"/>
      <c r="W24" s="176"/>
      <c r="X24" s="173"/>
      <c r="Y24" s="173"/>
    </row>
    <row r="25" spans="1:25" ht="14.25">
      <c r="A25" s="216">
        <v>12102</v>
      </c>
      <c r="B25" s="214">
        <v>12</v>
      </c>
      <c r="C25" s="215" t="s">
        <v>97</v>
      </c>
      <c r="D25" s="215" t="s">
        <v>264</v>
      </c>
      <c r="E25" s="215" t="s">
        <v>195</v>
      </c>
      <c r="F25" s="215" t="s">
        <v>102</v>
      </c>
      <c r="G25" s="215" t="s">
        <v>234</v>
      </c>
      <c r="Q25" s="99" t="str">
        <f t="shared" si="0"/>
        <v>,</v>
      </c>
      <c r="R25" s="176"/>
      <c r="S25" s="176"/>
      <c r="T25" s="176"/>
      <c r="U25" s="172"/>
      <c r="V25" s="175"/>
      <c r="W25" s="176"/>
      <c r="X25" s="173"/>
      <c r="Y25" s="173"/>
    </row>
    <row r="26" spans="1:25" ht="14.25">
      <c r="A26" s="172">
        <v>12103</v>
      </c>
      <c r="B26" s="175">
        <v>12</v>
      </c>
      <c r="C26" s="176" t="s">
        <v>97</v>
      </c>
      <c r="D26" s="176" t="s">
        <v>264</v>
      </c>
      <c r="E26" s="176" t="s">
        <v>196</v>
      </c>
      <c r="F26" s="176" t="s">
        <v>102</v>
      </c>
      <c r="G26" s="176" t="s">
        <v>234</v>
      </c>
      <c r="Q26" s="99" t="str">
        <f t="shared" si="0"/>
        <v>,</v>
      </c>
      <c r="R26" s="176"/>
      <c r="S26" s="176"/>
      <c r="T26" s="176"/>
      <c r="U26" s="172"/>
      <c r="V26" s="175"/>
      <c r="W26" s="176"/>
      <c r="X26" s="173"/>
      <c r="Y26" s="173"/>
    </row>
    <row r="27" spans="1:25" ht="14.25">
      <c r="A27" s="172">
        <v>12104</v>
      </c>
      <c r="B27" s="175">
        <v>12</v>
      </c>
      <c r="C27" s="176" t="s">
        <v>97</v>
      </c>
      <c r="D27" s="176" t="s">
        <v>264</v>
      </c>
      <c r="E27" s="176" t="s">
        <v>197</v>
      </c>
      <c r="F27" s="176" t="s">
        <v>102</v>
      </c>
      <c r="G27" s="176" t="s">
        <v>234</v>
      </c>
      <c r="Q27" s="99" t="str">
        <f t="shared" si="0"/>
        <v>,</v>
      </c>
      <c r="R27" s="176"/>
      <c r="S27" s="176"/>
      <c r="T27" s="176"/>
      <c r="U27" s="172"/>
      <c r="V27" s="175"/>
      <c r="W27" s="176"/>
      <c r="X27" s="173"/>
      <c r="Y27" s="173"/>
    </row>
    <row r="28" spans="1:25" ht="14.25">
      <c r="A28" s="172">
        <v>12105</v>
      </c>
      <c r="B28" s="175">
        <v>12</v>
      </c>
      <c r="C28" s="176" t="s">
        <v>97</v>
      </c>
      <c r="D28" s="176" t="s">
        <v>264</v>
      </c>
      <c r="E28" s="176" t="s">
        <v>198</v>
      </c>
      <c r="F28" s="176" t="s">
        <v>102</v>
      </c>
      <c r="G28" s="176" t="s">
        <v>234</v>
      </c>
      <c r="Q28" s="99" t="str">
        <f t="shared" si="0"/>
        <v>,</v>
      </c>
      <c r="R28" s="176"/>
      <c r="S28" s="176"/>
      <c r="T28" s="176"/>
      <c r="U28" s="172"/>
      <c r="V28" s="175"/>
      <c r="W28" s="176"/>
      <c r="X28" s="173"/>
      <c r="Y28" s="173"/>
    </row>
    <row r="29" spans="1:25" ht="14.25">
      <c r="A29" s="172">
        <v>12107</v>
      </c>
      <c r="B29" s="175">
        <v>12</v>
      </c>
      <c r="C29" s="176" t="s">
        <v>265</v>
      </c>
      <c r="D29" s="176" t="s">
        <v>266</v>
      </c>
      <c r="E29" s="176" t="s">
        <v>267</v>
      </c>
      <c r="F29" s="176" t="s">
        <v>81</v>
      </c>
      <c r="G29" s="176" t="s">
        <v>234</v>
      </c>
      <c r="Q29" s="99" t="str">
        <f t="shared" si="0"/>
        <v>,</v>
      </c>
      <c r="R29" s="176"/>
      <c r="S29" s="176"/>
      <c r="T29" s="176"/>
      <c r="U29" s="172"/>
      <c r="V29" s="175"/>
      <c r="W29" s="176"/>
      <c r="X29" s="173"/>
      <c r="Y29" s="173"/>
    </row>
    <row r="30" spans="1:25" ht="14.25">
      <c r="A30" s="172">
        <v>12108</v>
      </c>
      <c r="B30" s="175">
        <v>12</v>
      </c>
      <c r="C30" s="176" t="s">
        <v>265</v>
      </c>
      <c r="D30" s="176" t="s">
        <v>266</v>
      </c>
      <c r="E30" s="176" t="s">
        <v>268</v>
      </c>
      <c r="F30" s="176" t="s">
        <v>81</v>
      </c>
      <c r="G30" s="176" t="s">
        <v>234</v>
      </c>
      <c r="Q30" s="99" t="str">
        <f t="shared" si="0"/>
        <v>,</v>
      </c>
      <c r="R30" s="176"/>
      <c r="S30" s="176"/>
      <c r="T30" s="176"/>
      <c r="U30" s="172"/>
      <c r="V30" s="175"/>
      <c r="W30" s="176"/>
      <c r="X30" s="173"/>
      <c r="Y30" s="173"/>
    </row>
    <row r="31" spans="1:25" ht="14.25">
      <c r="A31" s="172">
        <v>12109</v>
      </c>
      <c r="B31" s="175">
        <v>12</v>
      </c>
      <c r="C31" s="176" t="s">
        <v>265</v>
      </c>
      <c r="D31" s="176" t="s">
        <v>266</v>
      </c>
      <c r="E31" s="176" t="s">
        <v>269</v>
      </c>
      <c r="F31" s="176" t="s">
        <v>81</v>
      </c>
      <c r="G31" s="176" t="s">
        <v>234</v>
      </c>
      <c r="Q31" s="99" t="str">
        <f t="shared" si="0"/>
        <v>,</v>
      </c>
      <c r="R31" s="176"/>
      <c r="S31" s="176"/>
      <c r="T31" s="176"/>
      <c r="U31" s="172"/>
      <c r="V31" s="175"/>
      <c r="W31" s="176"/>
      <c r="X31" s="173"/>
      <c r="Y31" s="173"/>
    </row>
    <row r="32" spans="1:25" ht="14.25">
      <c r="A32" s="172">
        <v>12110</v>
      </c>
      <c r="B32" s="175">
        <v>12</v>
      </c>
      <c r="C32" s="176" t="s">
        <v>265</v>
      </c>
      <c r="D32" s="176" t="s">
        <v>266</v>
      </c>
      <c r="E32" s="176" t="s">
        <v>270</v>
      </c>
      <c r="F32" s="176" t="s">
        <v>81</v>
      </c>
      <c r="G32" s="176" t="s">
        <v>234</v>
      </c>
      <c r="Q32" s="99"/>
      <c r="R32" s="176"/>
      <c r="S32" s="176"/>
      <c r="T32" s="176"/>
      <c r="U32" s="172"/>
      <c r="V32" s="175"/>
      <c r="W32" s="176"/>
      <c r="X32" s="173"/>
      <c r="Y32" s="173"/>
    </row>
    <row r="33" spans="1:25" ht="14.25">
      <c r="A33" s="172">
        <v>12151</v>
      </c>
      <c r="B33" s="175">
        <v>12</v>
      </c>
      <c r="C33" s="176" t="s">
        <v>97</v>
      </c>
      <c r="D33" s="176" t="s">
        <v>266</v>
      </c>
      <c r="E33" s="176" t="s">
        <v>271</v>
      </c>
      <c r="F33" s="176" t="s">
        <v>272</v>
      </c>
      <c r="G33" s="176" t="s">
        <v>234</v>
      </c>
      <c r="Q33" s="99" t="str">
        <f t="shared" si="0"/>
        <v>,</v>
      </c>
      <c r="R33" s="176"/>
      <c r="S33" s="176"/>
      <c r="T33" s="176"/>
      <c r="U33" s="172"/>
      <c r="V33" s="175"/>
      <c r="W33" s="176"/>
      <c r="X33" s="173"/>
      <c r="Y33" s="173"/>
    </row>
    <row r="34" spans="1:25" ht="14.25">
      <c r="A34" s="172">
        <v>12152</v>
      </c>
      <c r="B34" s="175">
        <v>12</v>
      </c>
      <c r="C34" s="176" t="s">
        <v>97</v>
      </c>
      <c r="D34" s="176" t="s">
        <v>266</v>
      </c>
      <c r="E34" s="176" t="s">
        <v>273</v>
      </c>
      <c r="F34" s="176" t="s">
        <v>272</v>
      </c>
      <c r="G34" s="176" t="s">
        <v>234</v>
      </c>
      <c r="Q34" s="99" t="str">
        <f t="shared" si="0"/>
        <v>,</v>
      </c>
      <c r="R34" s="176"/>
      <c r="S34" s="176"/>
      <c r="T34" s="176"/>
      <c r="U34" s="172"/>
      <c r="V34" s="175"/>
      <c r="W34" s="176"/>
      <c r="X34" s="173"/>
      <c r="Y34" s="173"/>
    </row>
    <row r="35" spans="1:25" ht="14.25">
      <c r="A35" s="172">
        <v>12153</v>
      </c>
      <c r="B35" s="175">
        <v>12</v>
      </c>
      <c r="C35" s="176" t="s">
        <v>97</v>
      </c>
      <c r="D35" s="176" t="s">
        <v>266</v>
      </c>
      <c r="E35" s="176" t="s">
        <v>274</v>
      </c>
      <c r="F35" s="176" t="s">
        <v>272</v>
      </c>
      <c r="G35" s="176" t="s">
        <v>234</v>
      </c>
      <c r="Q35" s="99" t="str">
        <f t="shared" si="0"/>
        <v>,</v>
      </c>
      <c r="R35" s="176"/>
      <c r="S35" s="176"/>
      <c r="T35" s="176"/>
      <c r="U35" s="172"/>
      <c r="V35" s="175"/>
      <c r="W35" s="176"/>
      <c r="X35" s="173"/>
      <c r="Y35" s="173"/>
    </row>
    <row r="36" spans="1:25" ht="14.25">
      <c r="A36" s="172">
        <v>12155</v>
      </c>
      <c r="B36" s="175">
        <v>12</v>
      </c>
      <c r="C36" s="176" t="s">
        <v>97</v>
      </c>
      <c r="D36" s="176" t="s">
        <v>266</v>
      </c>
      <c r="E36" s="176" t="s">
        <v>275</v>
      </c>
      <c r="F36" s="176" t="s">
        <v>272</v>
      </c>
      <c r="G36" s="176" t="s">
        <v>234</v>
      </c>
      <c r="Q36" s="99" t="str">
        <f t="shared" si="0"/>
        <v>,</v>
      </c>
      <c r="R36" s="176"/>
      <c r="S36" s="176"/>
      <c r="T36" s="176"/>
      <c r="U36" s="172"/>
      <c r="V36" s="175"/>
      <c r="W36" s="176"/>
      <c r="X36" s="173"/>
      <c r="Y36" s="173"/>
    </row>
    <row r="37" spans="1:25" ht="14.25">
      <c r="A37" s="198">
        <v>12157</v>
      </c>
      <c r="B37" s="175">
        <v>12</v>
      </c>
      <c r="C37" s="176" t="s">
        <v>97</v>
      </c>
      <c r="D37" s="176" t="s">
        <v>276</v>
      </c>
      <c r="E37" s="176" t="s">
        <v>277</v>
      </c>
      <c r="F37" s="176" t="s">
        <v>220</v>
      </c>
      <c r="G37" s="176" t="s">
        <v>234</v>
      </c>
      <c r="Q37" s="99" t="str">
        <f t="shared" si="0"/>
        <v>,</v>
      </c>
      <c r="R37" s="176"/>
      <c r="S37" s="176"/>
      <c r="T37" s="176"/>
      <c r="U37" s="172"/>
      <c r="V37" s="175"/>
      <c r="W37" s="176"/>
      <c r="X37" s="173"/>
      <c r="Y37" s="173"/>
    </row>
    <row r="38" spans="1:25" ht="14.25">
      <c r="A38" s="172">
        <v>12201</v>
      </c>
      <c r="B38" s="175">
        <v>12</v>
      </c>
      <c r="C38" s="176" t="s">
        <v>97</v>
      </c>
      <c r="D38" s="176" t="s">
        <v>264</v>
      </c>
      <c r="E38" s="176" t="s">
        <v>278</v>
      </c>
      <c r="F38" s="176" t="s">
        <v>279</v>
      </c>
      <c r="G38" s="176" t="s">
        <v>249</v>
      </c>
      <c r="Q38" s="99" t="str">
        <f t="shared" si="0"/>
        <v>,</v>
      </c>
      <c r="R38" s="176"/>
      <c r="S38" s="176"/>
      <c r="T38" s="176"/>
      <c r="U38" s="172"/>
      <c r="V38" s="175"/>
      <c r="W38" s="176"/>
      <c r="X38" s="173"/>
      <c r="Y38" s="173"/>
    </row>
    <row r="39" spans="1:25" ht="14.25">
      <c r="A39" s="172">
        <v>12202</v>
      </c>
      <c r="B39" s="175">
        <v>12</v>
      </c>
      <c r="C39" s="176" t="s">
        <v>97</v>
      </c>
      <c r="D39" s="176" t="s">
        <v>264</v>
      </c>
      <c r="E39" s="176" t="s">
        <v>280</v>
      </c>
      <c r="F39" s="176" t="s">
        <v>279</v>
      </c>
      <c r="G39" s="176" t="s">
        <v>249</v>
      </c>
      <c r="Q39" s="99" t="str">
        <f t="shared" si="0"/>
        <v>,</v>
      </c>
      <c r="R39" s="176"/>
      <c r="S39" s="176"/>
      <c r="T39" s="176"/>
      <c r="U39" s="172"/>
      <c r="V39" s="175"/>
      <c r="W39" s="176"/>
      <c r="X39" s="173"/>
      <c r="Y39" s="173"/>
    </row>
    <row r="40" spans="1:25" ht="14.25">
      <c r="A40" s="198">
        <v>12301</v>
      </c>
      <c r="B40" s="175">
        <v>12</v>
      </c>
      <c r="C40" s="176" t="s">
        <v>97</v>
      </c>
      <c r="D40" s="176" t="s">
        <v>264</v>
      </c>
      <c r="E40" s="176" t="s">
        <v>547</v>
      </c>
      <c r="F40" s="176" t="s">
        <v>220</v>
      </c>
      <c r="G40" s="176" t="s">
        <v>261</v>
      </c>
      <c r="Q40" s="99"/>
      <c r="R40" s="176"/>
      <c r="S40" s="176"/>
      <c r="T40" s="176"/>
      <c r="U40" s="172"/>
      <c r="V40" s="175"/>
      <c r="W40" s="176"/>
      <c r="X40" s="173"/>
      <c r="Y40" s="173"/>
    </row>
    <row r="41" spans="1:25" ht="14.25">
      <c r="A41" s="172">
        <v>13101</v>
      </c>
      <c r="B41" s="175">
        <v>13</v>
      </c>
      <c r="C41" s="176" t="s">
        <v>281</v>
      </c>
      <c r="D41" s="176" t="s">
        <v>282</v>
      </c>
      <c r="E41" s="176" t="s">
        <v>199</v>
      </c>
      <c r="F41" s="176" t="s">
        <v>283</v>
      </c>
      <c r="G41" s="176" t="s">
        <v>234</v>
      </c>
      <c r="Q41" s="99" t="str">
        <f t="shared" si="0"/>
        <v>,</v>
      </c>
      <c r="R41" s="176"/>
      <c r="S41" s="176"/>
      <c r="T41" s="176"/>
      <c r="U41" s="172"/>
      <c r="V41" s="175"/>
      <c r="W41" s="176"/>
      <c r="X41" s="173"/>
      <c r="Y41" s="173"/>
    </row>
    <row r="42" spans="1:25" ht="14.25">
      <c r="A42" s="172">
        <v>13102</v>
      </c>
      <c r="B42" s="175">
        <v>13</v>
      </c>
      <c r="C42" s="176" t="s">
        <v>281</v>
      </c>
      <c r="D42" s="176" t="s">
        <v>282</v>
      </c>
      <c r="E42" s="176" t="s">
        <v>200</v>
      </c>
      <c r="F42" s="176" t="s">
        <v>283</v>
      </c>
      <c r="G42" s="176" t="s">
        <v>234</v>
      </c>
      <c r="Q42" s="99" t="str">
        <f t="shared" si="0"/>
        <v>,</v>
      </c>
      <c r="R42" s="176"/>
      <c r="S42" s="176"/>
      <c r="T42" s="176"/>
      <c r="U42" s="172"/>
      <c r="V42" s="175"/>
      <c r="W42" s="176"/>
      <c r="X42" s="173"/>
      <c r="Y42" s="173"/>
    </row>
    <row r="43" spans="1:25" ht="14.25">
      <c r="A43" s="172">
        <v>13103</v>
      </c>
      <c r="B43" s="175">
        <v>13</v>
      </c>
      <c r="C43" s="176" t="s">
        <v>281</v>
      </c>
      <c r="D43" s="176" t="s">
        <v>282</v>
      </c>
      <c r="E43" s="176" t="s">
        <v>201</v>
      </c>
      <c r="F43" s="176" t="s">
        <v>283</v>
      </c>
      <c r="G43" s="176" t="s">
        <v>234</v>
      </c>
      <c r="Q43" s="99" t="str">
        <f t="shared" si="0"/>
        <v>,</v>
      </c>
      <c r="R43" s="176"/>
      <c r="S43" s="176"/>
      <c r="T43" s="176"/>
      <c r="U43" s="172"/>
      <c r="V43" s="175"/>
      <c r="W43" s="176"/>
      <c r="X43" s="173"/>
      <c r="Y43" s="173"/>
    </row>
    <row r="44" spans="1:25" ht="14.25">
      <c r="A44" s="172">
        <v>13104</v>
      </c>
      <c r="B44" s="175">
        <v>13</v>
      </c>
      <c r="C44" s="176" t="s">
        <v>281</v>
      </c>
      <c r="D44" s="176" t="s">
        <v>282</v>
      </c>
      <c r="E44" s="176" t="s">
        <v>202</v>
      </c>
      <c r="F44" s="176" t="s">
        <v>283</v>
      </c>
      <c r="G44" s="176" t="s">
        <v>234</v>
      </c>
      <c r="Q44" s="99" t="str">
        <f t="shared" si="0"/>
        <v>,</v>
      </c>
      <c r="R44" s="176"/>
      <c r="S44" s="176"/>
      <c r="T44" s="176"/>
      <c r="U44" s="172"/>
      <c r="V44" s="175"/>
      <c r="W44" s="176"/>
      <c r="X44" s="173"/>
      <c r="Y44" s="173"/>
    </row>
    <row r="45" spans="1:25" ht="14.25">
      <c r="A45" s="172">
        <v>13105</v>
      </c>
      <c r="B45" s="175">
        <v>13</v>
      </c>
      <c r="C45" s="176" t="s">
        <v>284</v>
      </c>
      <c r="D45" s="176" t="s">
        <v>285</v>
      </c>
      <c r="E45" s="176" t="s">
        <v>286</v>
      </c>
      <c r="F45" s="176" t="s">
        <v>238</v>
      </c>
      <c r="G45" s="176" t="s">
        <v>234</v>
      </c>
      <c r="Q45" s="99" t="str">
        <f t="shared" si="0"/>
        <v>,</v>
      </c>
      <c r="R45" s="176"/>
      <c r="S45" s="176"/>
      <c r="T45" s="176"/>
      <c r="U45" s="172"/>
      <c r="V45" s="175"/>
      <c r="W45" s="176"/>
      <c r="X45" s="173"/>
      <c r="Y45" s="173"/>
    </row>
    <row r="46" spans="1:25" ht="14.25">
      <c r="A46" s="172">
        <v>13106</v>
      </c>
      <c r="B46" s="175">
        <v>13</v>
      </c>
      <c r="C46" s="176" t="s">
        <v>284</v>
      </c>
      <c r="D46" s="176" t="s">
        <v>285</v>
      </c>
      <c r="E46" s="176" t="s">
        <v>287</v>
      </c>
      <c r="F46" s="176" t="s">
        <v>238</v>
      </c>
      <c r="G46" s="176" t="s">
        <v>234</v>
      </c>
      <c r="Q46" s="99" t="str">
        <f t="shared" si="0"/>
        <v>,</v>
      </c>
      <c r="R46" s="176"/>
      <c r="S46" s="176"/>
      <c r="T46" s="176"/>
      <c r="U46" s="172"/>
      <c r="V46" s="175"/>
      <c r="W46" s="176"/>
      <c r="X46" s="173"/>
      <c r="Y46" s="173"/>
    </row>
    <row r="47" spans="1:25" ht="14.25">
      <c r="A47" s="172">
        <v>13151</v>
      </c>
      <c r="B47" s="175">
        <v>13</v>
      </c>
      <c r="C47" s="176" t="s">
        <v>281</v>
      </c>
      <c r="D47" s="176" t="s">
        <v>282</v>
      </c>
      <c r="E47" s="176" t="s">
        <v>203</v>
      </c>
      <c r="F47" s="176" t="s">
        <v>288</v>
      </c>
      <c r="G47" s="176" t="s">
        <v>234</v>
      </c>
      <c r="Q47" s="99" t="str">
        <f t="shared" si="0"/>
        <v>,</v>
      </c>
      <c r="R47" s="176"/>
      <c r="S47" s="176"/>
      <c r="T47" s="176"/>
      <c r="U47" s="172"/>
      <c r="V47" s="175"/>
      <c r="W47" s="176"/>
      <c r="X47" s="173"/>
      <c r="Y47" s="173"/>
    </row>
    <row r="48" spans="1:25" ht="14.25">
      <c r="A48" s="172">
        <v>13152</v>
      </c>
      <c r="B48" s="175">
        <v>13</v>
      </c>
      <c r="C48" s="176" t="s">
        <v>284</v>
      </c>
      <c r="D48" s="176" t="s">
        <v>285</v>
      </c>
      <c r="E48" s="176" t="s">
        <v>289</v>
      </c>
      <c r="F48" s="176" t="s">
        <v>290</v>
      </c>
      <c r="G48" s="176" t="s">
        <v>234</v>
      </c>
      <c r="Q48" s="99" t="str">
        <f t="shared" si="0"/>
        <v>,</v>
      </c>
      <c r="R48" s="176"/>
      <c r="S48" s="176"/>
      <c r="T48" s="176"/>
      <c r="U48" s="172"/>
      <c r="V48" s="175"/>
      <c r="W48" s="176"/>
      <c r="X48" s="173"/>
      <c r="Y48" s="173"/>
    </row>
    <row r="49" spans="1:25" ht="14.25">
      <c r="A49" s="172">
        <v>13153</v>
      </c>
      <c r="B49" s="175">
        <v>13</v>
      </c>
      <c r="C49" s="176" t="s">
        <v>284</v>
      </c>
      <c r="D49" s="176" t="s">
        <v>285</v>
      </c>
      <c r="E49" s="176" t="s">
        <v>291</v>
      </c>
      <c r="F49" s="176" t="s">
        <v>290</v>
      </c>
      <c r="G49" s="176" t="s">
        <v>234</v>
      </c>
      <c r="Q49" s="99" t="str">
        <f t="shared" si="0"/>
        <v>,</v>
      </c>
      <c r="R49" s="176"/>
      <c r="S49" s="176"/>
      <c r="T49" s="176"/>
      <c r="U49" s="172"/>
      <c r="V49" s="175"/>
      <c r="W49" s="176"/>
      <c r="X49" s="173"/>
      <c r="Y49" s="173"/>
    </row>
    <row r="50" spans="1:25" ht="14.25">
      <c r="A50" s="172">
        <v>13154</v>
      </c>
      <c r="B50" s="175">
        <v>13</v>
      </c>
      <c r="C50" s="176" t="s">
        <v>284</v>
      </c>
      <c r="D50" s="176" t="s">
        <v>285</v>
      </c>
      <c r="E50" s="176" t="s">
        <v>292</v>
      </c>
      <c r="F50" s="176" t="s">
        <v>290</v>
      </c>
      <c r="G50" s="176" t="s">
        <v>234</v>
      </c>
      <c r="Q50" s="99" t="str">
        <f t="shared" si="0"/>
        <v>,</v>
      </c>
      <c r="R50" s="69"/>
      <c r="S50" s="69"/>
      <c r="T50" s="69"/>
      <c r="U50" s="69"/>
      <c r="V50" s="69"/>
      <c r="W50" s="69"/>
      <c r="X50" s="69"/>
      <c r="Y50" s="69"/>
    </row>
    <row r="51" spans="1:25" ht="14.25">
      <c r="A51" s="216">
        <v>13155</v>
      </c>
      <c r="B51" s="214">
        <v>13</v>
      </c>
      <c r="C51" s="215" t="s">
        <v>284</v>
      </c>
      <c r="D51" s="215" t="s">
        <v>285</v>
      </c>
      <c r="E51" s="215" t="s">
        <v>293</v>
      </c>
      <c r="F51" s="215" t="s">
        <v>290</v>
      </c>
      <c r="G51" s="215" t="s">
        <v>234</v>
      </c>
      <c r="Q51" s="99" t="str">
        <f t="shared" si="0"/>
        <v>,</v>
      </c>
      <c r="R51" s="69"/>
      <c r="S51" s="69"/>
      <c r="T51" s="69"/>
      <c r="U51" s="69"/>
      <c r="V51" s="69"/>
      <c r="W51" s="69"/>
      <c r="X51" s="69"/>
      <c r="Y51" s="69"/>
    </row>
    <row r="52" spans="1:25" ht="14.25">
      <c r="A52" s="216">
        <v>13201</v>
      </c>
      <c r="B52" s="214">
        <v>13</v>
      </c>
      <c r="C52" s="215" t="s">
        <v>294</v>
      </c>
      <c r="D52" s="215" t="s">
        <v>295</v>
      </c>
      <c r="E52" s="215" t="s">
        <v>296</v>
      </c>
      <c r="F52" s="215" t="s">
        <v>283</v>
      </c>
      <c r="G52" s="215" t="s">
        <v>249</v>
      </c>
      <c r="Q52" s="99" t="str">
        <f t="shared" si="0"/>
        <v>,</v>
      </c>
      <c r="R52" s="69"/>
      <c r="S52" s="69"/>
      <c r="T52" s="69"/>
      <c r="U52" s="69"/>
      <c r="V52" s="69"/>
      <c r="W52" s="69"/>
      <c r="X52" s="69"/>
      <c r="Y52" s="69"/>
    </row>
    <row r="53" spans="1:17" ht="10.5">
      <c r="A53" s="172">
        <v>13251</v>
      </c>
      <c r="B53" s="175">
        <v>13</v>
      </c>
      <c r="C53" s="176" t="s">
        <v>297</v>
      </c>
      <c r="D53" s="176" t="s">
        <v>285</v>
      </c>
      <c r="E53" s="176" t="s">
        <v>298</v>
      </c>
      <c r="F53" s="176" t="s">
        <v>290</v>
      </c>
      <c r="G53" s="176" t="s">
        <v>249</v>
      </c>
      <c r="Q53" s="80"/>
    </row>
    <row r="54" spans="1:17" ht="10.5">
      <c r="A54" s="172">
        <v>13252</v>
      </c>
      <c r="B54" s="175">
        <v>13</v>
      </c>
      <c r="C54" s="176" t="s">
        <v>297</v>
      </c>
      <c r="D54" s="176" t="s">
        <v>285</v>
      </c>
      <c r="E54" s="176" t="s">
        <v>299</v>
      </c>
      <c r="F54" s="176" t="s">
        <v>290</v>
      </c>
      <c r="G54" s="176" t="s">
        <v>249</v>
      </c>
      <c r="Q54" s="80"/>
    </row>
    <row r="55" spans="1:17" ht="10.5">
      <c r="A55" s="172">
        <v>13351</v>
      </c>
      <c r="B55" s="175">
        <v>13</v>
      </c>
      <c r="C55" s="176" t="s">
        <v>297</v>
      </c>
      <c r="D55" s="176" t="s">
        <v>285</v>
      </c>
      <c r="E55" s="176" t="s">
        <v>300</v>
      </c>
      <c r="F55" s="176" t="s">
        <v>290</v>
      </c>
      <c r="G55" s="176" t="s">
        <v>261</v>
      </c>
      <c r="Q55" s="80"/>
    </row>
    <row r="56" spans="1:17" ht="10.5">
      <c r="A56" s="172">
        <v>14101</v>
      </c>
      <c r="B56" s="175">
        <v>14</v>
      </c>
      <c r="C56" s="176" t="s">
        <v>6</v>
      </c>
      <c r="D56" s="176" t="s">
        <v>301</v>
      </c>
      <c r="E56" s="176" t="s">
        <v>204</v>
      </c>
      <c r="F56" s="176" t="s">
        <v>283</v>
      </c>
      <c r="G56" s="176" t="s">
        <v>234</v>
      </c>
      <c r="Q56" s="80"/>
    </row>
    <row r="57" spans="1:17" ht="10.5">
      <c r="A57" s="172">
        <v>14102</v>
      </c>
      <c r="B57" s="175">
        <v>14</v>
      </c>
      <c r="C57" s="176" t="s">
        <v>6</v>
      </c>
      <c r="D57" s="176" t="s">
        <v>302</v>
      </c>
      <c r="E57" s="176" t="s">
        <v>303</v>
      </c>
      <c r="F57" s="176" t="s">
        <v>238</v>
      </c>
      <c r="G57" s="176" t="s">
        <v>234</v>
      </c>
      <c r="Q57" s="80"/>
    </row>
    <row r="58" spans="1:17" ht="10.5">
      <c r="A58" s="172">
        <v>14103</v>
      </c>
      <c r="B58" s="175">
        <v>14</v>
      </c>
      <c r="C58" s="176" t="s">
        <v>6</v>
      </c>
      <c r="D58" s="176" t="s">
        <v>302</v>
      </c>
      <c r="E58" s="176" t="s">
        <v>304</v>
      </c>
      <c r="F58" s="176" t="s">
        <v>238</v>
      </c>
      <c r="G58" s="176" t="s">
        <v>234</v>
      </c>
      <c r="Q58" s="80"/>
    </row>
    <row r="59" spans="1:17" ht="10.5">
      <c r="A59" s="172">
        <v>14104</v>
      </c>
      <c r="B59" s="175">
        <v>14</v>
      </c>
      <c r="C59" s="176" t="s">
        <v>6</v>
      </c>
      <c r="D59" s="176" t="s">
        <v>302</v>
      </c>
      <c r="E59" s="176" t="s">
        <v>305</v>
      </c>
      <c r="F59" s="176" t="s">
        <v>238</v>
      </c>
      <c r="G59" s="176" t="s">
        <v>234</v>
      </c>
      <c r="Q59" s="80"/>
    </row>
    <row r="60" spans="1:17" ht="10.5">
      <c r="A60" s="172">
        <v>14105</v>
      </c>
      <c r="B60" s="175">
        <v>14</v>
      </c>
      <c r="C60" s="176" t="s">
        <v>6</v>
      </c>
      <c r="D60" s="176" t="s">
        <v>306</v>
      </c>
      <c r="E60" s="176" t="s">
        <v>307</v>
      </c>
      <c r="F60" s="176" t="s">
        <v>308</v>
      </c>
      <c r="G60" s="176" t="s">
        <v>234</v>
      </c>
      <c r="Q60" s="80"/>
    </row>
    <row r="61" spans="1:17" ht="10.5">
      <c r="A61" s="172">
        <v>14151</v>
      </c>
      <c r="B61" s="175">
        <v>14</v>
      </c>
      <c r="C61" s="176" t="s">
        <v>6</v>
      </c>
      <c r="D61" s="176" t="s">
        <v>301</v>
      </c>
      <c r="E61" s="176" t="s">
        <v>309</v>
      </c>
      <c r="F61" s="176" t="s">
        <v>272</v>
      </c>
      <c r="G61" s="176" t="s">
        <v>234</v>
      </c>
      <c r="Q61" s="80"/>
    </row>
    <row r="62" spans="1:7" ht="10.5">
      <c r="A62" s="172">
        <v>14152</v>
      </c>
      <c r="B62" s="175">
        <v>14</v>
      </c>
      <c r="C62" s="176" t="s">
        <v>6</v>
      </c>
      <c r="D62" s="176" t="s">
        <v>302</v>
      </c>
      <c r="E62" s="176" t="s">
        <v>310</v>
      </c>
      <c r="F62" s="176" t="s">
        <v>290</v>
      </c>
      <c r="G62" s="176" t="s">
        <v>234</v>
      </c>
    </row>
    <row r="63" spans="1:7" ht="10.5">
      <c r="A63" s="172">
        <v>14153</v>
      </c>
      <c r="B63" s="175">
        <v>14</v>
      </c>
      <c r="C63" s="176" t="s">
        <v>6</v>
      </c>
      <c r="D63" s="176" t="s">
        <v>302</v>
      </c>
      <c r="E63" s="176" t="s">
        <v>311</v>
      </c>
      <c r="F63" s="176" t="s">
        <v>290</v>
      </c>
      <c r="G63" s="176" t="s">
        <v>234</v>
      </c>
    </row>
    <row r="64" spans="1:7" ht="10.5">
      <c r="A64" s="172">
        <v>14154</v>
      </c>
      <c r="B64" s="175">
        <v>14</v>
      </c>
      <c r="C64" s="176" t="s">
        <v>6</v>
      </c>
      <c r="D64" s="176" t="s">
        <v>302</v>
      </c>
      <c r="E64" s="176" t="s">
        <v>312</v>
      </c>
      <c r="F64" s="176" t="s">
        <v>290</v>
      </c>
      <c r="G64" s="176" t="s">
        <v>234</v>
      </c>
    </row>
    <row r="65" spans="1:7" ht="10.5">
      <c r="A65" s="172">
        <v>14155</v>
      </c>
      <c r="B65" s="175">
        <v>14</v>
      </c>
      <c r="C65" s="176" t="s">
        <v>6</v>
      </c>
      <c r="D65" s="176" t="s">
        <v>302</v>
      </c>
      <c r="E65" s="176" t="s">
        <v>313</v>
      </c>
      <c r="F65" s="176" t="s">
        <v>290</v>
      </c>
      <c r="G65" s="176" t="s">
        <v>234</v>
      </c>
    </row>
    <row r="66" spans="1:7" ht="10.5">
      <c r="A66" s="172">
        <v>14201</v>
      </c>
      <c r="B66" s="175">
        <v>14</v>
      </c>
      <c r="C66" s="176" t="s">
        <v>6</v>
      </c>
      <c r="D66" s="176" t="s">
        <v>301</v>
      </c>
      <c r="E66" s="176" t="s">
        <v>314</v>
      </c>
      <c r="F66" s="176" t="s">
        <v>102</v>
      </c>
      <c r="G66" s="176" t="s">
        <v>249</v>
      </c>
    </row>
    <row r="67" spans="1:7" ht="10.5">
      <c r="A67" s="172">
        <v>14202</v>
      </c>
      <c r="B67" s="175">
        <v>14</v>
      </c>
      <c r="C67" s="176" t="s">
        <v>6</v>
      </c>
      <c r="D67" s="176" t="s">
        <v>301</v>
      </c>
      <c r="E67" s="176" t="s">
        <v>315</v>
      </c>
      <c r="F67" s="176" t="s">
        <v>102</v>
      </c>
      <c r="G67" s="176" t="s">
        <v>249</v>
      </c>
    </row>
    <row r="68" spans="1:7" ht="10.5">
      <c r="A68" s="172">
        <v>14203</v>
      </c>
      <c r="B68" s="175">
        <v>14</v>
      </c>
      <c r="C68" s="176" t="s">
        <v>6</v>
      </c>
      <c r="D68" s="176" t="s">
        <v>302</v>
      </c>
      <c r="E68" s="176" t="s">
        <v>316</v>
      </c>
      <c r="F68" s="176" t="s">
        <v>238</v>
      </c>
      <c r="G68" s="176" t="s">
        <v>249</v>
      </c>
    </row>
    <row r="69" spans="1:7" ht="10.5">
      <c r="A69" s="172">
        <v>14251</v>
      </c>
      <c r="B69" s="175">
        <v>14</v>
      </c>
      <c r="C69" s="176" t="s">
        <v>6</v>
      </c>
      <c r="D69" s="176" t="s">
        <v>301</v>
      </c>
      <c r="E69" s="176" t="s">
        <v>317</v>
      </c>
      <c r="F69" s="176" t="s">
        <v>318</v>
      </c>
      <c r="G69" s="176" t="s">
        <v>249</v>
      </c>
    </row>
    <row r="70" spans="1:7" ht="10.5">
      <c r="A70" s="216">
        <v>14252</v>
      </c>
      <c r="B70" s="214">
        <v>14</v>
      </c>
      <c r="C70" s="215" t="s">
        <v>6</v>
      </c>
      <c r="D70" s="215" t="s">
        <v>301</v>
      </c>
      <c r="E70" s="215" t="s">
        <v>319</v>
      </c>
      <c r="F70" s="215" t="s">
        <v>318</v>
      </c>
      <c r="G70" s="215" t="s">
        <v>249</v>
      </c>
    </row>
    <row r="71" spans="1:7" ht="10.5">
      <c r="A71" s="216">
        <v>14253</v>
      </c>
      <c r="B71" s="214">
        <v>14</v>
      </c>
      <c r="C71" s="215" t="s">
        <v>6</v>
      </c>
      <c r="D71" s="215" t="s">
        <v>301</v>
      </c>
      <c r="E71" s="215" t="s">
        <v>320</v>
      </c>
      <c r="F71" s="215" t="s">
        <v>290</v>
      </c>
      <c r="G71" s="215" t="s">
        <v>249</v>
      </c>
    </row>
    <row r="72" spans="1:7" ht="10.5">
      <c r="A72" s="172">
        <v>14254</v>
      </c>
      <c r="B72" s="175">
        <v>14</v>
      </c>
      <c r="C72" s="176" t="s">
        <v>6</v>
      </c>
      <c r="D72" s="176" t="s">
        <v>301</v>
      </c>
      <c r="E72" s="176" t="s">
        <v>321</v>
      </c>
      <c r="F72" s="176" t="s">
        <v>290</v>
      </c>
      <c r="G72" s="176" t="s">
        <v>249</v>
      </c>
    </row>
    <row r="73" spans="1:7" ht="10.5">
      <c r="A73" s="172">
        <v>14255</v>
      </c>
      <c r="B73" s="175">
        <v>14</v>
      </c>
      <c r="C73" s="176" t="s">
        <v>6</v>
      </c>
      <c r="D73" s="176" t="s">
        <v>301</v>
      </c>
      <c r="E73" s="176" t="s">
        <v>322</v>
      </c>
      <c r="F73" s="176" t="s">
        <v>290</v>
      </c>
      <c r="G73" s="176" t="s">
        <v>249</v>
      </c>
    </row>
    <row r="74" spans="1:7" ht="10.5">
      <c r="A74" s="172">
        <v>14351</v>
      </c>
      <c r="B74" s="175">
        <v>14</v>
      </c>
      <c r="C74" s="176" t="s">
        <v>6</v>
      </c>
      <c r="D74" s="176" t="s">
        <v>301</v>
      </c>
      <c r="E74" s="176" t="s">
        <v>323</v>
      </c>
      <c r="F74" s="176" t="s">
        <v>290</v>
      </c>
      <c r="G74" s="176" t="s">
        <v>261</v>
      </c>
    </row>
    <row r="75" spans="1:7" ht="10.5">
      <c r="A75" s="172">
        <v>15151</v>
      </c>
      <c r="B75" s="175">
        <v>15</v>
      </c>
      <c r="C75" s="176" t="s">
        <v>324</v>
      </c>
      <c r="D75" s="176" t="s">
        <v>325</v>
      </c>
      <c r="E75" s="176" t="s">
        <v>326</v>
      </c>
      <c r="F75" s="176" t="s">
        <v>103</v>
      </c>
      <c r="G75" s="176" t="s">
        <v>234</v>
      </c>
    </row>
    <row r="76" spans="1:7" ht="10.5">
      <c r="A76" s="172">
        <v>15152</v>
      </c>
      <c r="B76" s="175">
        <v>15</v>
      </c>
      <c r="C76" s="176" t="s">
        <v>324</v>
      </c>
      <c r="D76" s="176" t="s">
        <v>325</v>
      </c>
      <c r="E76" s="176" t="s">
        <v>327</v>
      </c>
      <c r="F76" s="176" t="s">
        <v>103</v>
      </c>
      <c r="G76" s="176" t="s">
        <v>234</v>
      </c>
    </row>
    <row r="77" spans="1:7" ht="10.5">
      <c r="A77" s="198">
        <v>15153</v>
      </c>
      <c r="B77" s="175">
        <v>15</v>
      </c>
      <c r="C77" s="176" t="s">
        <v>324</v>
      </c>
      <c r="D77" s="176" t="s">
        <v>325</v>
      </c>
      <c r="E77" s="176" t="s">
        <v>328</v>
      </c>
      <c r="F77" s="176" t="s">
        <v>103</v>
      </c>
      <c r="G77" s="176" t="s">
        <v>234</v>
      </c>
    </row>
    <row r="78" spans="1:7" ht="10.5">
      <c r="A78" s="172">
        <v>15154</v>
      </c>
      <c r="B78" s="175">
        <v>15</v>
      </c>
      <c r="C78" s="176" t="s">
        <v>324</v>
      </c>
      <c r="D78" s="176" t="s">
        <v>325</v>
      </c>
      <c r="E78" s="176" t="s">
        <v>329</v>
      </c>
      <c r="F78" s="176" t="s">
        <v>103</v>
      </c>
      <c r="G78" s="176" t="s">
        <v>234</v>
      </c>
    </row>
    <row r="79" spans="1:7" ht="10.5">
      <c r="A79" s="172">
        <v>15155</v>
      </c>
      <c r="B79" s="175">
        <v>15</v>
      </c>
      <c r="C79" s="176" t="s">
        <v>324</v>
      </c>
      <c r="D79" s="176" t="s">
        <v>325</v>
      </c>
      <c r="E79" s="176" t="s">
        <v>330</v>
      </c>
      <c r="F79" s="176" t="s">
        <v>103</v>
      </c>
      <c r="G79" s="176" t="s">
        <v>234</v>
      </c>
    </row>
    <row r="80" spans="1:7" ht="10.5">
      <c r="A80" s="172">
        <v>15156</v>
      </c>
      <c r="B80" s="175">
        <v>15</v>
      </c>
      <c r="C80" s="176" t="s">
        <v>324</v>
      </c>
      <c r="D80" s="176" t="s">
        <v>325</v>
      </c>
      <c r="E80" s="176" t="s">
        <v>331</v>
      </c>
      <c r="F80" s="176" t="s">
        <v>103</v>
      </c>
      <c r="G80" s="176" t="s">
        <v>234</v>
      </c>
    </row>
    <row r="81" spans="1:7" ht="10.5">
      <c r="A81" s="172">
        <v>15157</v>
      </c>
      <c r="B81" s="175">
        <v>15</v>
      </c>
      <c r="C81" s="176" t="s">
        <v>324</v>
      </c>
      <c r="D81" s="176" t="s">
        <v>325</v>
      </c>
      <c r="E81" s="176" t="s">
        <v>332</v>
      </c>
      <c r="F81" s="176" t="s">
        <v>242</v>
      </c>
      <c r="G81" s="176" t="s">
        <v>234</v>
      </c>
    </row>
    <row r="82" spans="1:7" ht="10.5">
      <c r="A82" s="172">
        <v>16001</v>
      </c>
      <c r="B82" s="175">
        <v>16</v>
      </c>
      <c r="C82" s="176" t="s">
        <v>82</v>
      </c>
      <c r="D82" s="176" t="s">
        <v>333</v>
      </c>
      <c r="E82" s="176"/>
      <c r="F82" s="176" t="s">
        <v>279</v>
      </c>
      <c r="G82" s="176" t="s">
        <v>192</v>
      </c>
    </row>
    <row r="83" spans="1:7" ht="10.5">
      <c r="A83" s="172">
        <v>17101</v>
      </c>
      <c r="B83" s="175">
        <v>17</v>
      </c>
      <c r="C83" s="176" t="s">
        <v>334</v>
      </c>
      <c r="D83" s="176" t="s">
        <v>335</v>
      </c>
      <c r="E83" s="176" t="s">
        <v>205</v>
      </c>
      <c r="F83" s="176" t="s">
        <v>283</v>
      </c>
      <c r="G83" s="176" t="s">
        <v>234</v>
      </c>
    </row>
    <row r="84" spans="1:7" ht="10.5">
      <c r="A84" s="172">
        <v>17102</v>
      </c>
      <c r="B84" s="175">
        <v>17</v>
      </c>
      <c r="C84" s="176" t="s">
        <v>334</v>
      </c>
      <c r="D84" s="176" t="s">
        <v>335</v>
      </c>
      <c r="E84" s="176" t="s">
        <v>336</v>
      </c>
      <c r="F84" s="176" t="s">
        <v>238</v>
      </c>
      <c r="G84" s="176" t="s">
        <v>234</v>
      </c>
    </row>
    <row r="85" spans="1:7" ht="10.5">
      <c r="A85" s="172">
        <v>17103</v>
      </c>
      <c r="B85" s="175">
        <v>17</v>
      </c>
      <c r="C85" s="176" t="s">
        <v>334</v>
      </c>
      <c r="D85" s="176" t="s">
        <v>335</v>
      </c>
      <c r="E85" s="176" t="s">
        <v>337</v>
      </c>
      <c r="F85" s="176" t="s">
        <v>238</v>
      </c>
      <c r="G85" s="176" t="s">
        <v>234</v>
      </c>
    </row>
    <row r="86" spans="1:7" ht="10.5">
      <c r="A86" s="172">
        <v>17104</v>
      </c>
      <c r="B86" s="175">
        <v>17</v>
      </c>
      <c r="C86" s="176" t="s">
        <v>334</v>
      </c>
      <c r="D86" s="176" t="s">
        <v>335</v>
      </c>
      <c r="E86" s="176" t="s">
        <v>338</v>
      </c>
      <c r="F86" s="176" t="s">
        <v>238</v>
      </c>
      <c r="G86" s="176" t="s">
        <v>234</v>
      </c>
    </row>
    <row r="87" spans="1:7" ht="10.5">
      <c r="A87" s="172">
        <v>17105</v>
      </c>
      <c r="B87" s="175">
        <v>17</v>
      </c>
      <c r="C87" s="176" t="s">
        <v>334</v>
      </c>
      <c r="D87" s="176" t="s">
        <v>335</v>
      </c>
      <c r="E87" s="176" t="s">
        <v>339</v>
      </c>
      <c r="F87" s="176" t="s">
        <v>340</v>
      </c>
      <c r="G87" s="176" t="s">
        <v>234</v>
      </c>
    </row>
    <row r="88" spans="1:7" ht="10.5">
      <c r="A88" s="172">
        <v>17106</v>
      </c>
      <c r="B88" s="175">
        <v>17</v>
      </c>
      <c r="C88" s="176" t="s">
        <v>341</v>
      </c>
      <c r="D88" s="176" t="s">
        <v>335</v>
      </c>
      <c r="E88" s="176" t="s">
        <v>342</v>
      </c>
      <c r="F88" s="176" t="s">
        <v>238</v>
      </c>
      <c r="G88" s="176" t="s">
        <v>234</v>
      </c>
    </row>
    <row r="89" spans="1:7" ht="10.5">
      <c r="A89" s="172">
        <v>17107</v>
      </c>
      <c r="B89" s="175">
        <v>17</v>
      </c>
      <c r="C89" s="176" t="s">
        <v>341</v>
      </c>
      <c r="D89" s="176" t="s">
        <v>335</v>
      </c>
      <c r="E89" s="176" t="s">
        <v>343</v>
      </c>
      <c r="F89" s="176" t="s">
        <v>238</v>
      </c>
      <c r="G89" s="176" t="s">
        <v>234</v>
      </c>
    </row>
    <row r="90" spans="1:7" ht="10.5">
      <c r="A90" s="172">
        <v>17108</v>
      </c>
      <c r="B90" s="175">
        <v>17</v>
      </c>
      <c r="C90" s="176" t="s">
        <v>341</v>
      </c>
      <c r="D90" s="176" t="s">
        <v>335</v>
      </c>
      <c r="E90" s="176" t="s">
        <v>344</v>
      </c>
      <c r="F90" s="176" t="s">
        <v>238</v>
      </c>
      <c r="G90" s="176" t="s">
        <v>234</v>
      </c>
    </row>
    <row r="91" spans="1:7" ht="10.5">
      <c r="A91" s="216">
        <v>17151</v>
      </c>
      <c r="B91" s="214">
        <v>17</v>
      </c>
      <c r="C91" s="215" t="s">
        <v>334</v>
      </c>
      <c r="D91" s="215" t="s">
        <v>335</v>
      </c>
      <c r="E91" s="215" t="s">
        <v>345</v>
      </c>
      <c r="F91" s="215" t="s">
        <v>290</v>
      </c>
      <c r="G91" s="215" t="s">
        <v>234</v>
      </c>
    </row>
    <row r="92" spans="1:7" ht="10.5">
      <c r="A92" s="172">
        <v>17152</v>
      </c>
      <c r="B92" s="175">
        <v>17</v>
      </c>
      <c r="C92" s="176" t="s">
        <v>334</v>
      </c>
      <c r="D92" s="176" t="s">
        <v>335</v>
      </c>
      <c r="E92" s="176" t="s">
        <v>346</v>
      </c>
      <c r="F92" s="176" t="s">
        <v>290</v>
      </c>
      <c r="G92" s="176" t="s">
        <v>234</v>
      </c>
    </row>
    <row r="93" spans="1:7" ht="10.5">
      <c r="A93" s="172">
        <v>17201</v>
      </c>
      <c r="B93" s="175">
        <v>17</v>
      </c>
      <c r="C93" s="176" t="s">
        <v>341</v>
      </c>
      <c r="D93" s="176" t="s">
        <v>335</v>
      </c>
      <c r="E93" s="176" t="s">
        <v>347</v>
      </c>
      <c r="F93" s="176" t="s">
        <v>238</v>
      </c>
      <c r="G93" s="176" t="s">
        <v>249</v>
      </c>
    </row>
    <row r="94" spans="1:7" ht="10.5">
      <c r="A94" s="172">
        <v>17251</v>
      </c>
      <c r="B94" s="175">
        <v>17</v>
      </c>
      <c r="C94" s="176" t="s">
        <v>348</v>
      </c>
      <c r="D94" s="176" t="s">
        <v>349</v>
      </c>
      <c r="E94" s="176" t="s">
        <v>350</v>
      </c>
      <c r="F94" s="176" t="s">
        <v>318</v>
      </c>
      <c r="G94" s="176" t="s">
        <v>249</v>
      </c>
    </row>
    <row r="95" spans="1:7" ht="10.5">
      <c r="A95" s="172">
        <v>17252</v>
      </c>
      <c r="B95" s="175">
        <v>17</v>
      </c>
      <c r="C95" s="176" t="s">
        <v>348</v>
      </c>
      <c r="D95" s="176" t="s">
        <v>349</v>
      </c>
      <c r="E95" s="176" t="s">
        <v>351</v>
      </c>
      <c r="F95" s="176" t="s">
        <v>318</v>
      </c>
      <c r="G95" s="176" t="s">
        <v>249</v>
      </c>
    </row>
    <row r="96" spans="1:7" ht="10.5">
      <c r="A96" s="172">
        <v>17253</v>
      </c>
      <c r="B96" s="175">
        <v>17</v>
      </c>
      <c r="C96" s="176" t="s">
        <v>348</v>
      </c>
      <c r="D96" s="176" t="s">
        <v>349</v>
      </c>
      <c r="E96" s="176" t="s">
        <v>352</v>
      </c>
      <c r="F96" s="176" t="s">
        <v>318</v>
      </c>
      <c r="G96" s="176" t="s">
        <v>249</v>
      </c>
    </row>
    <row r="97" spans="1:7" ht="10.5">
      <c r="A97" s="172">
        <v>17254</v>
      </c>
      <c r="B97" s="175">
        <v>17</v>
      </c>
      <c r="C97" s="176" t="s">
        <v>341</v>
      </c>
      <c r="D97" s="176" t="s">
        <v>335</v>
      </c>
      <c r="E97" s="176" t="s">
        <v>353</v>
      </c>
      <c r="F97" s="176" t="s">
        <v>290</v>
      </c>
      <c r="G97" s="176" t="s">
        <v>249</v>
      </c>
    </row>
    <row r="98" spans="1:7" ht="10.5">
      <c r="A98" s="172">
        <v>17255</v>
      </c>
      <c r="B98" s="175">
        <v>17</v>
      </c>
      <c r="C98" s="176" t="s">
        <v>341</v>
      </c>
      <c r="D98" s="176" t="s">
        <v>335</v>
      </c>
      <c r="E98" s="176" t="s">
        <v>354</v>
      </c>
      <c r="F98" s="176" t="s">
        <v>290</v>
      </c>
      <c r="G98" s="176" t="s">
        <v>249</v>
      </c>
    </row>
    <row r="99" spans="1:7" ht="10.5">
      <c r="A99" s="172">
        <v>17256</v>
      </c>
      <c r="B99" s="175">
        <v>17</v>
      </c>
      <c r="C99" s="176" t="s">
        <v>341</v>
      </c>
      <c r="D99" s="176" t="s">
        <v>335</v>
      </c>
      <c r="E99" s="176" t="s">
        <v>355</v>
      </c>
      <c r="F99" s="176" t="s">
        <v>290</v>
      </c>
      <c r="G99" s="176" t="s">
        <v>249</v>
      </c>
    </row>
    <row r="100" spans="1:7" ht="10.5">
      <c r="A100" s="172">
        <v>18101</v>
      </c>
      <c r="B100" s="175">
        <v>18</v>
      </c>
      <c r="C100" s="176" t="s">
        <v>356</v>
      </c>
      <c r="D100" s="176" t="s">
        <v>357</v>
      </c>
      <c r="E100" s="176" t="s">
        <v>206</v>
      </c>
      <c r="F100" s="176" t="s">
        <v>283</v>
      </c>
      <c r="G100" s="176" t="s">
        <v>234</v>
      </c>
    </row>
    <row r="101" spans="1:7" ht="10.5">
      <c r="A101" s="172">
        <v>18102</v>
      </c>
      <c r="B101" s="175">
        <v>18</v>
      </c>
      <c r="C101" s="176" t="s">
        <v>356</v>
      </c>
      <c r="D101" s="176" t="s">
        <v>357</v>
      </c>
      <c r="E101" s="176" t="s">
        <v>207</v>
      </c>
      <c r="F101" s="176" t="s">
        <v>283</v>
      </c>
      <c r="G101" s="176" t="s">
        <v>234</v>
      </c>
    </row>
    <row r="102" spans="1:7" ht="10.5">
      <c r="A102" s="172">
        <v>18103</v>
      </c>
      <c r="B102" s="175">
        <v>18</v>
      </c>
      <c r="C102" s="176" t="s">
        <v>356</v>
      </c>
      <c r="D102" s="176" t="s">
        <v>357</v>
      </c>
      <c r="E102" s="176" t="s">
        <v>208</v>
      </c>
      <c r="F102" s="176" t="s">
        <v>283</v>
      </c>
      <c r="G102" s="176" t="s">
        <v>234</v>
      </c>
    </row>
    <row r="103" spans="1:7" ht="10.5">
      <c r="A103" s="172">
        <v>18104</v>
      </c>
      <c r="B103" s="175">
        <v>18</v>
      </c>
      <c r="C103" s="176" t="s">
        <v>356</v>
      </c>
      <c r="D103" s="176" t="s">
        <v>357</v>
      </c>
      <c r="E103" s="176" t="s">
        <v>209</v>
      </c>
      <c r="F103" s="176" t="s">
        <v>283</v>
      </c>
      <c r="G103" s="176" t="s">
        <v>234</v>
      </c>
    </row>
    <row r="104" spans="1:7" ht="10.5">
      <c r="A104" s="172">
        <v>18105</v>
      </c>
      <c r="B104" s="175">
        <v>18</v>
      </c>
      <c r="C104" s="176" t="s">
        <v>356</v>
      </c>
      <c r="D104" s="176" t="s">
        <v>357</v>
      </c>
      <c r="E104" s="176" t="s">
        <v>210</v>
      </c>
      <c r="F104" s="176" t="s">
        <v>283</v>
      </c>
      <c r="G104" s="176" t="s">
        <v>234</v>
      </c>
    </row>
    <row r="105" spans="1:7" ht="10.5">
      <c r="A105" s="172">
        <v>18106</v>
      </c>
      <c r="B105" s="175">
        <v>18</v>
      </c>
      <c r="C105" s="176" t="s">
        <v>356</v>
      </c>
      <c r="D105" s="176" t="s">
        <v>357</v>
      </c>
      <c r="E105" s="176" t="s">
        <v>211</v>
      </c>
      <c r="F105" s="176" t="s">
        <v>283</v>
      </c>
      <c r="G105" s="176" t="s">
        <v>234</v>
      </c>
    </row>
    <row r="106" spans="1:7" ht="10.5">
      <c r="A106" s="172">
        <v>18107</v>
      </c>
      <c r="B106" s="175">
        <v>18</v>
      </c>
      <c r="C106" s="176" t="s">
        <v>358</v>
      </c>
      <c r="D106" s="176" t="s">
        <v>359</v>
      </c>
      <c r="E106" s="176" t="s">
        <v>360</v>
      </c>
      <c r="F106" s="176" t="s">
        <v>238</v>
      </c>
      <c r="G106" s="176" t="s">
        <v>234</v>
      </c>
    </row>
    <row r="107" spans="1:7" ht="10.5">
      <c r="A107" s="172">
        <v>18201</v>
      </c>
      <c r="B107" s="175">
        <v>18</v>
      </c>
      <c r="C107" s="176" t="s">
        <v>361</v>
      </c>
      <c r="D107" s="176" t="s">
        <v>362</v>
      </c>
      <c r="E107" s="176" t="s">
        <v>363</v>
      </c>
      <c r="F107" s="176" t="s">
        <v>279</v>
      </c>
      <c r="G107" s="176" t="s">
        <v>249</v>
      </c>
    </row>
    <row r="108" spans="1:7" ht="10.5">
      <c r="A108" s="172">
        <v>18202</v>
      </c>
      <c r="B108" s="175">
        <v>18</v>
      </c>
      <c r="C108" s="176" t="s">
        <v>361</v>
      </c>
      <c r="D108" s="176" t="s">
        <v>362</v>
      </c>
      <c r="E108" s="176" t="s">
        <v>364</v>
      </c>
      <c r="F108" s="176" t="s">
        <v>279</v>
      </c>
      <c r="G108" s="176" t="s">
        <v>249</v>
      </c>
    </row>
    <row r="109" spans="1:7" ht="10.5">
      <c r="A109" s="172">
        <v>18203</v>
      </c>
      <c r="B109" s="175">
        <v>18</v>
      </c>
      <c r="C109" s="176" t="s">
        <v>361</v>
      </c>
      <c r="D109" s="176" t="s">
        <v>362</v>
      </c>
      <c r="E109" s="176" t="s">
        <v>365</v>
      </c>
      <c r="F109" s="176" t="s">
        <v>279</v>
      </c>
      <c r="G109" s="176" t="s">
        <v>249</v>
      </c>
    </row>
    <row r="110" spans="1:7" ht="10.5">
      <c r="A110" s="172">
        <v>18204</v>
      </c>
      <c r="B110" s="175">
        <v>18</v>
      </c>
      <c r="C110" s="176" t="s">
        <v>361</v>
      </c>
      <c r="D110" s="176" t="s">
        <v>362</v>
      </c>
      <c r="E110" s="176" t="s">
        <v>366</v>
      </c>
      <c r="F110" s="176" t="s">
        <v>279</v>
      </c>
      <c r="G110" s="176" t="s">
        <v>249</v>
      </c>
    </row>
    <row r="111" spans="1:7" ht="10.5">
      <c r="A111" s="172">
        <v>18205</v>
      </c>
      <c r="B111" s="175">
        <v>18</v>
      </c>
      <c r="C111" s="176" t="s">
        <v>361</v>
      </c>
      <c r="D111" s="176" t="s">
        <v>362</v>
      </c>
      <c r="E111" s="176" t="s">
        <v>367</v>
      </c>
      <c r="F111" s="176" t="s">
        <v>279</v>
      </c>
      <c r="G111" s="176" t="s">
        <v>249</v>
      </c>
    </row>
    <row r="112" spans="1:7" ht="10.5">
      <c r="A112" s="172">
        <v>18206</v>
      </c>
      <c r="B112" s="175">
        <v>18</v>
      </c>
      <c r="C112" s="176" t="s">
        <v>368</v>
      </c>
      <c r="D112" s="176" t="s">
        <v>359</v>
      </c>
      <c r="E112" s="176" t="s">
        <v>369</v>
      </c>
      <c r="F112" s="176" t="s">
        <v>238</v>
      </c>
      <c r="G112" s="176" t="s">
        <v>249</v>
      </c>
    </row>
    <row r="113" spans="1:7" ht="10.5">
      <c r="A113" s="172">
        <v>18207</v>
      </c>
      <c r="B113" s="175">
        <v>18</v>
      </c>
      <c r="C113" s="176" t="s">
        <v>368</v>
      </c>
      <c r="D113" s="176" t="s">
        <v>359</v>
      </c>
      <c r="E113" s="176" t="s">
        <v>370</v>
      </c>
      <c r="F113" s="176" t="s">
        <v>238</v>
      </c>
      <c r="G113" s="176" t="s">
        <v>249</v>
      </c>
    </row>
    <row r="114" spans="1:7" ht="10.5">
      <c r="A114" s="172">
        <v>18208</v>
      </c>
      <c r="B114" s="175">
        <v>18</v>
      </c>
      <c r="C114" s="176" t="s">
        <v>368</v>
      </c>
      <c r="D114" s="176" t="s">
        <v>359</v>
      </c>
      <c r="E114" s="176" t="s">
        <v>371</v>
      </c>
      <c r="F114" s="176" t="s">
        <v>238</v>
      </c>
      <c r="G114" s="176" t="s">
        <v>249</v>
      </c>
    </row>
    <row r="115" spans="1:7" ht="10.5">
      <c r="A115" s="172">
        <v>18209</v>
      </c>
      <c r="B115" s="175">
        <v>18</v>
      </c>
      <c r="C115" s="176" t="s">
        <v>368</v>
      </c>
      <c r="D115" s="176" t="s">
        <v>359</v>
      </c>
      <c r="E115" s="176" t="s">
        <v>372</v>
      </c>
      <c r="F115" s="176" t="s">
        <v>238</v>
      </c>
      <c r="G115" s="176" t="s">
        <v>249</v>
      </c>
    </row>
    <row r="116" spans="1:7" ht="10.5">
      <c r="A116" s="172">
        <v>18210</v>
      </c>
      <c r="B116" s="175">
        <v>18</v>
      </c>
      <c r="C116" s="176" t="s">
        <v>368</v>
      </c>
      <c r="D116" s="176" t="s">
        <v>359</v>
      </c>
      <c r="E116" s="176" t="s">
        <v>373</v>
      </c>
      <c r="F116" s="176" t="s">
        <v>238</v>
      </c>
      <c r="G116" s="176" t="s">
        <v>249</v>
      </c>
    </row>
    <row r="117" spans="1:7" ht="10.5">
      <c r="A117" s="198">
        <v>18251</v>
      </c>
      <c r="B117" s="175">
        <v>18</v>
      </c>
      <c r="C117" s="176" t="s">
        <v>356</v>
      </c>
      <c r="D117" s="176" t="s">
        <v>357</v>
      </c>
      <c r="E117" s="176" t="s">
        <v>533</v>
      </c>
      <c r="F117" s="176" t="s">
        <v>220</v>
      </c>
      <c r="G117" s="176" t="s">
        <v>249</v>
      </c>
    </row>
    <row r="118" spans="1:7" ht="10.5">
      <c r="A118" s="172">
        <v>18301</v>
      </c>
      <c r="B118" s="175">
        <v>18</v>
      </c>
      <c r="C118" s="176" t="s">
        <v>368</v>
      </c>
      <c r="D118" s="176" t="s">
        <v>359</v>
      </c>
      <c r="E118" s="176" t="s">
        <v>374</v>
      </c>
      <c r="F118" s="176" t="s">
        <v>238</v>
      </c>
      <c r="G118" s="176" t="s">
        <v>192</v>
      </c>
    </row>
    <row r="119" spans="1:7" ht="10.5">
      <c r="A119" s="172">
        <v>18351</v>
      </c>
      <c r="B119" s="175">
        <v>18</v>
      </c>
      <c r="C119" s="176" t="s">
        <v>368</v>
      </c>
      <c r="D119" s="176" t="s">
        <v>359</v>
      </c>
      <c r="E119" s="176" t="s">
        <v>375</v>
      </c>
      <c r="F119" s="176" t="s">
        <v>25</v>
      </c>
      <c r="G119" s="176" t="s">
        <v>192</v>
      </c>
    </row>
    <row r="120" spans="1:7" ht="10.5">
      <c r="A120" s="172">
        <v>18352</v>
      </c>
      <c r="B120" s="175">
        <v>18</v>
      </c>
      <c r="C120" s="176" t="s">
        <v>368</v>
      </c>
      <c r="D120" s="176" t="s">
        <v>359</v>
      </c>
      <c r="E120" s="176" t="s">
        <v>376</v>
      </c>
      <c r="F120" s="176" t="s">
        <v>103</v>
      </c>
      <c r="G120" s="176" t="s">
        <v>192</v>
      </c>
    </row>
    <row r="121" spans="1:7" ht="10.5">
      <c r="A121" s="198">
        <v>18353</v>
      </c>
      <c r="B121" s="175">
        <v>18</v>
      </c>
      <c r="C121" s="176" t="s">
        <v>356</v>
      </c>
      <c r="D121" s="176" t="s">
        <v>357</v>
      </c>
      <c r="E121" s="176" t="s">
        <v>534</v>
      </c>
      <c r="F121" s="176" t="s">
        <v>242</v>
      </c>
      <c r="G121" s="176" t="s">
        <v>261</v>
      </c>
    </row>
    <row r="122" spans="1:7" ht="10.5">
      <c r="A122" s="172">
        <v>19101</v>
      </c>
      <c r="B122" s="175">
        <v>19</v>
      </c>
      <c r="C122" s="176" t="s">
        <v>67</v>
      </c>
      <c r="D122" s="176" t="s">
        <v>548</v>
      </c>
      <c r="E122" s="176" t="s">
        <v>377</v>
      </c>
      <c r="F122" s="176" t="s">
        <v>81</v>
      </c>
      <c r="G122" s="176" t="s">
        <v>249</v>
      </c>
    </row>
    <row r="123" spans="1:7" ht="10.5">
      <c r="A123" s="172">
        <v>20101</v>
      </c>
      <c r="B123" s="175">
        <v>20</v>
      </c>
      <c r="C123" s="176" t="s">
        <v>21</v>
      </c>
      <c r="D123" s="176" t="s">
        <v>21</v>
      </c>
      <c r="E123" s="176" t="s">
        <v>378</v>
      </c>
      <c r="F123" s="176" t="s">
        <v>238</v>
      </c>
      <c r="G123" s="176" t="s">
        <v>234</v>
      </c>
    </row>
    <row r="124" spans="1:7" ht="10.5">
      <c r="A124" s="172">
        <v>20102</v>
      </c>
      <c r="B124" s="175">
        <v>20</v>
      </c>
      <c r="C124" s="176" t="s">
        <v>21</v>
      </c>
      <c r="D124" s="176" t="s">
        <v>21</v>
      </c>
      <c r="E124" s="176" t="s">
        <v>379</v>
      </c>
      <c r="F124" s="176" t="s">
        <v>238</v>
      </c>
      <c r="G124" s="176" t="s">
        <v>234</v>
      </c>
    </row>
    <row r="125" spans="1:7" ht="10.5">
      <c r="A125" s="172">
        <v>20103</v>
      </c>
      <c r="B125" s="175">
        <v>20</v>
      </c>
      <c r="C125" s="176" t="s">
        <v>21</v>
      </c>
      <c r="D125" s="176" t="s">
        <v>21</v>
      </c>
      <c r="E125" s="176" t="s">
        <v>380</v>
      </c>
      <c r="F125" s="176" t="s">
        <v>238</v>
      </c>
      <c r="G125" s="176" t="s">
        <v>234</v>
      </c>
    </row>
    <row r="126" spans="1:7" ht="10.5">
      <c r="A126" s="172">
        <v>20104</v>
      </c>
      <c r="B126" s="175">
        <v>20</v>
      </c>
      <c r="C126" s="176" t="s">
        <v>21</v>
      </c>
      <c r="D126" s="176" t="s">
        <v>21</v>
      </c>
      <c r="E126" s="176" t="s">
        <v>381</v>
      </c>
      <c r="F126" s="176" t="s">
        <v>238</v>
      </c>
      <c r="G126" s="176" t="s">
        <v>234</v>
      </c>
    </row>
    <row r="127" spans="1:7" ht="10.5">
      <c r="A127" s="172">
        <v>20201</v>
      </c>
      <c r="B127" s="175">
        <v>20</v>
      </c>
      <c r="C127" s="176" t="s">
        <v>21</v>
      </c>
      <c r="D127" s="176" t="s">
        <v>21</v>
      </c>
      <c r="E127" s="176" t="s">
        <v>382</v>
      </c>
      <c r="F127" s="176" t="s">
        <v>279</v>
      </c>
      <c r="G127" s="176" t="s">
        <v>249</v>
      </c>
    </row>
    <row r="128" spans="1:7" ht="10.5">
      <c r="A128" s="172">
        <v>20202</v>
      </c>
      <c r="B128" s="175">
        <v>20</v>
      </c>
      <c r="C128" s="176" t="s">
        <v>21</v>
      </c>
      <c r="D128" s="176" t="s">
        <v>21</v>
      </c>
      <c r="E128" s="176" t="s">
        <v>383</v>
      </c>
      <c r="F128" s="176" t="s">
        <v>279</v>
      </c>
      <c r="G128" s="176" t="s">
        <v>249</v>
      </c>
    </row>
    <row r="129" spans="1:7" ht="10.5">
      <c r="A129" s="172">
        <v>20203</v>
      </c>
      <c r="B129" s="175">
        <v>20</v>
      </c>
      <c r="C129" s="176" t="s">
        <v>21</v>
      </c>
      <c r="D129" s="176" t="s">
        <v>21</v>
      </c>
      <c r="E129" s="176" t="s">
        <v>384</v>
      </c>
      <c r="F129" s="176" t="s">
        <v>279</v>
      </c>
      <c r="G129" s="176" t="s">
        <v>249</v>
      </c>
    </row>
    <row r="130" spans="1:7" ht="10.5">
      <c r="A130" s="172">
        <v>20204</v>
      </c>
      <c r="B130" s="175">
        <v>20</v>
      </c>
      <c r="C130" s="176" t="s">
        <v>21</v>
      </c>
      <c r="D130" s="176" t="s">
        <v>21</v>
      </c>
      <c r="E130" s="176" t="s">
        <v>385</v>
      </c>
      <c r="F130" s="176" t="s">
        <v>279</v>
      </c>
      <c r="G130" s="176" t="s">
        <v>249</v>
      </c>
    </row>
    <row r="131" spans="1:7" ht="10.5">
      <c r="A131" s="172">
        <v>21101</v>
      </c>
      <c r="B131" s="175">
        <v>21</v>
      </c>
      <c r="C131" s="176" t="s">
        <v>386</v>
      </c>
      <c r="D131" s="176" t="s">
        <v>387</v>
      </c>
      <c r="E131" s="176" t="s">
        <v>388</v>
      </c>
      <c r="F131" s="176" t="s">
        <v>279</v>
      </c>
      <c r="G131" s="176" t="s">
        <v>234</v>
      </c>
    </row>
    <row r="132" spans="1:7" ht="10.5">
      <c r="A132" s="172">
        <v>21102</v>
      </c>
      <c r="B132" s="175">
        <v>21</v>
      </c>
      <c r="C132" s="176" t="s">
        <v>386</v>
      </c>
      <c r="D132" s="176" t="s">
        <v>387</v>
      </c>
      <c r="E132" s="176" t="s">
        <v>389</v>
      </c>
      <c r="F132" s="176" t="s">
        <v>279</v>
      </c>
      <c r="G132" s="176" t="s">
        <v>234</v>
      </c>
    </row>
    <row r="133" spans="1:7" ht="10.5">
      <c r="A133" s="172">
        <v>21103</v>
      </c>
      <c r="B133" s="175">
        <v>21</v>
      </c>
      <c r="C133" s="176" t="s">
        <v>386</v>
      </c>
      <c r="D133" s="176" t="s">
        <v>387</v>
      </c>
      <c r="E133" s="176" t="s">
        <v>390</v>
      </c>
      <c r="F133" s="176" t="s">
        <v>279</v>
      </c>
      <c r="G133" s="176" t="s">
        <v>234</v>
      </c>
    </row>
    <row r="134" spans="1:7" ht="10.5">
      <c r="A134" s="172">
        <v>21201</v>
      </c>
      <c r="B134" s="175">
        <v>21</v>
      </c>
      <c r="C134" s="176" t="s">
        <v>391</v>
      </c>
      <c r="D134" s="176" t="s">
        <v>392</v>
      </c>
      <c r="E134" s="176" t="s">
        <v>393</v>
      </c>
      <c r="F134" s="176" t="s">
        <v>238</v>
      </c>
      <c r="G134" s="176" t="s">
        <v>249</v>
      </c>
    </row>
    <row r="135" spans="1:7" ht="10.5">
      <c r="A135" s="172">
        <v>21202</v>
      </c>
      <c r="B135" s="175">
        <v>21</v>
      </c>
      <c r="C135" s="176" t="s">
        <v>391</v>
      </c>
      <c r="D135" s="176" t="s">
        <v>392</v>
      </c>
      <c r="E135" s="176" t="s">
        <v>394</v>
      </c>
      <c r="F135" s="176" t="s">
        <v>238</v>
      </c>
      <c r="G135" s="176" t="s">
        <v>249</v>
      </c>
    </row>
    <row r="136" spans="1:7" ht="10.5">
      <c r="A136" s="172">
        <v>21203</v>
      </c>
      <c r="B136" s="175">
        <v>21</v>
      </c>
      <c r="C136" s="176" t="s">
        <v>391</v>
      </c>
      <c r="D136" s="176" t="s">
        <v>392</v>
      </c>
      <c r="E136" s="176" t="s">
        <v>395</v>
      </c>
      <c r="F136" s="176" t="s">
        <v>238</v>
      </c>
      <c r="G136" s="176" t="s">
        <v>249</v>
      </c>
    </row>
    <row r="137" spans="1:7" ht="10.5">
      <c r="A137" s="216">
        <v>21204</v>
      </c>
      <c r="B137" s="214">
        <v>21</v>
      </c>
      <c r="C137" s="215" t="s">
        <v>391</v>
      </c>
      <c r="D137" s="215" t="s">
        <v>392</v>
      </c>
      <c r="E137" s="215" t="s">
        <v>396</v>
      </c>
      <c r="F137" s="215" t="s">
        <v>238</v>
      </c>
      <c r="G137" s="215" t="s">
        <v>249</v>
      </c>
    </row>
    <row r="138" spans="1:7" ht="10.5">
      <c r="A138" s="216">
        <v>21205</v>
      </c>
      <c r="B138" s="214">
        <v>21</v>
      </c>
      <c r="C138" s="215" t="s">
        <v>391</v>
      </c>
      <c r="D138" s="215" t="s">
        <v>392</v>
      </c>
      <c r="E138" s="215" t="s">
        <v>397</v>
      </c>
      <c r="F138" s="215" t="s">
        <v>238</v>
      </c>
      <c r="G138" s="215" t="s">
        <v>249</v>
      </c>
    </row>
    <row r="139" spans="1:7" ht="10.5">
      <c r="A139" s="216">
        <v>21206</v>
      </c>
      <c r="B139" s="214">
        <v>21</v>
      </c>
      <c r="C139" s="215" t="s">
        <v>391</v>
      </c>
      <c r="D139" s="215" t="s">
        <v>392</v>
      </c>
      <c r="E139" s="215" t="s">
        <v>398</v>
      </c>
      <c r="F139" s="215" t="s">
        <v>238</v>
      </c>
      <c r="G139" s="215" t="s">
        <v>249</v>
      </c>
    </row>
    <row r="140" spans="1:7" ht="10.5">
      <c r="A140" s="172">
        <v>22151</v>
      </c>
      <c r="B140" s="175">
        <v>21</v>
      </c>
      <c r="C140" s="176" t="s">
        <v>84</v>
      </c>
      <c r="D140" s="176" t="s">
        <v>89</v>
      </c>
      <c r="E140" s="176" t="s">
        <v>399</v>
      </c>
      <c r="F140" s="176" t="s">
        <v>288</v>
      </c>
      <c r="G140" s="176" t="s">
        <v>234</v>
      </c>
    </row>
    <row r="141" spans="1:7" ht="10.5">
      <c r="A141" s="172">
        <v>22152</v>
      </c>
      <c r="B141" s="175">
        <v>21</v>
      </c>
      <c r="C141" s="176" t="s">
        <v>84</v>
      </c>
      <c r="D141" s="176" t="s">
        <v>89</v>
      </c>
      <c r="E141" s="176" t="s">
        <v>400</v>
      </c>
      <c r="F141" s="176" t="s">
        <v>288</v>
      </c>
      <c r="G141" s="176" t="s">
        <v>234</v>
      </c>
    </row>
    <row r="142" spans="1:7" ht="10.5">
      <c r="A142" s="172">
        <v>22153</v>
      </c>
      <c r="B142" s="175">
        <v>21</v>
      </c>
      <c r="C142" s="176" t="s">
        <v>84</v>
      </c>
      <c r="D142" s="176" t="s">
        <v>89</v>
      </c>
      <c r="E142" s="176" t="s">
        <v>401</v>
      </c>
      <c r="F142" s="176" t="s">
        <v>288</v>
      </c>
      <c r="G142" s="176" t="s">
        <v>234</v>
      </c>
    </row>
    <row r="143" spans="1:7" ht="10.5">
      <c r="A143" s="172">
        <v>22154</v>
      </c>
      <c r="B143" s="175">
        <v>21</v>
      </c>
      <c r="C143" s="176" t="s">
        <v>84</v>
      </c>
      <c r="D143" s="176" t="s">
        <v>89</v>
      </c>
      <c r="E143" s="176" t="s">
        <v>402</v>
      </c>
      <c r="F143" s="176" t="s">
        <v>288</v>
      </c>
      <c r="G143" s="176" t="s">
        <v>234</v>
      </c>
    </row>
    <row r="144" spans="1:7" ht="10.5">
      <c r="A144" s="172">
        <v>22251</v>
      </c>
      <c r="B144" s="175">
        <v>21</v>
      </c>
      <c r="C144" s="176" t="s">
        <v>84</v>
      </c>
      <c r="D144" s="176" t="s">
        <v>89</v>
      </c>
      <c r="E144" s="176" t="s">
        <v>403</v>
      </c>
      <c r="F144" s="176" t="s">
        <v>318</v>
      </c>
      <c r="G144" s="176" t="s">
        <v>249</v>
      </c>
    </row>
    <row r="145" spans="1:7" ht="10.5">
      <c r="A145" s="172">
        <v>22252</v>
      </c>
      <c r="B145" s="175">
        <v>21</v>
      </c>
      <c r="C145" s="176" t="s">
        <v>84</v>
      </c>
      <c r="D145" s="176" t="s">
        <v>89</v>
      </c>
      <c r="E145" s="176" t="s">
        <v>404</v>
      </c>
      <c r="F145" s="176" t="s">
        <v>290</v>
      </c>
      <c r="G145" s="176" t="s">
        <v>249</v>
      </c>
    </row>
    <row r="146" spans="1:7" ht="10.5">
      <c r="A146" s="172">
        <v>22253</v>
      </c>
      <c r="B146" s="175">
        <v>21</v>
      </c>
      <c r="C146" s="176" t="s">
        <v>84</v>
      </c>
      <c r="D146" s="176" t="s">
        <v>89</v>
      </c>
      <c r="E146" s="176" t="s">
        <v>405</v>
      </c>
      <c r="F146" s="176" t="s">
        <v>290</v>
      </c>
      <c r="G146" s="176" t="s">
        <v>249</v>
      </c>
    </row>
    <row r="147" spans="1:7" ht="10.5">
      <c r="A147" s="172">
        <v>23101</v>
      </c>
      <c r="B147" s="175">
        <v>23</v>
      </c>
      <c r="C147" s="176" t="s">
        <v>13</v>
      </c>
      <c r="D147" s="176" t="s">
        <v>406</v>
      </c>
      <c r="E147" s="176" t="s">
        <v>407</v>
      </c>
      <c r="F147" s="176" t="s">
        <v>238</v>
      </c>
      <c r="G147" s="176" t="s">
        <v>234</v>
      </c>
    </row>
    <row r="148" spans="1:7" ht="10.5">
      <c r="A148" s="172">
        <v>23102</v>
      </c>
      <c r="B148" s="175">
        <v>23</v>
      </c>
      <c r="C148" s="176" t="s">
        <v>13</v>
      </c>
      <c r="D148" s="176" t="s">
        <v>406</v>
      </c>
      <c r="E148" s="176" t="s">
        <v>408</v>
      </c>
      <c r="F148" s="176" t="s">
        <v>238</v>
      </c>
      <c r="G148" s="176" t="s">
        <v>234</v>
      </c>
    </row>
    <row r="149" spans="1:7" ht="10.5">
      <c r="A149" s="172">
        <v>23103</v>
      </c>
      <c r="B149" s="175">
        <v>23</v>
      </c>
      <c r="C149" s="176" t="s">
        <v>13</v>
      </c>
      <c r="D149" s="176" t="s">
        <v>406</v>
      </c>
      <c r="E149" s="176" t="s">
        <v>409</v>
      </c>
      <c r="F149" s="176" t="s">
        <v>238</v>
      </c>
      <c r="G149" s="176" t="s">
        <v>234</v>
      </c>
    </row>
    <row r="150" spans="1:7" ht="10.5">
      <c r="A150" s="172">
        <v>23151</v>
      </c>
      <c r="B150" s="175">
        <v>23</v>
      </c>
      <c r="C150" s="176" t="s">
        <v>13</v>
      </c>
      <c r="D150" s="176" t="s">
        <v>410</v>
      </c>
      <c r="E150" s="176" t="s">
        <v>212</v>
      </c>
      <c r="F150" s="176" t="s">
        <v>288</v>
      </c>
      <c r="G150" s="176" t="s">
        <v>234</v>
      </c>
    </row>
    <row r="151" spans="1:7" ht="10.5">
      <c r="A151" s="172">
        <v>23152</v>
      </c>
      <c r="B151" s="175">
        <v>23</v>
      </c>
      <c r="C151" s="176" t="s">
        <v>13</v>
      </c>
      <c r="D151" s="176" t="s">
        <v>406</v>
      </c>
      <c r="E151" s="176" t="s">
        <v>411</v>
      </c>
      <c r="F151" s="176" t="s">
        <v>318</v>
      </c>
      <c r="G151" s="176" t="s">
        <v>234</v>
      </c>
    </row>
    <row r="152" spans="1:7" ht="10.5">
      <c r="A152" s="172">
        <v>23153</v>
      </c>
      <c r="B152" s="175">
        <v>23</v>
      </c>
      <c r="C152" s="176" t="s">
        <v>13</v>
      </c>
      <c r="D152" s="176" t="s">
        <v>406</v>
      </c>
      <c r="E152" s="176" t="s">
        <v>412</v>
      </c>
      <c r="F152" s="176" t="s">
        <v>318</v>
      </c>
      <c r="G152" s="176" t="s">
        <v>234</v>
      </c>
    </row>
    <row r="153" spans="1:7" ht="10.5">
      <c r="A153" s="172">
        <v>23154</v>
      </c>
      <c r="B153" s="175">
        <v>23</v>
      </c>
      <c r="C153" s="176" t="s">
        <v>13</v>
      </c>
      <c r="D153" s="176" t="s">
        <v>406</v>
      </c>
      <c r="E153" s="176" t="s">
        <v>413</v>
      </c>
      <c r="F153" s="176" t="s">
        <v>318</v>
      </c>
      <c r="G153" s="176" t="s">
        <v>234</v>
      </c>
    </row>
    <row r="154" spans="1:7" ht="10.5">
      <c r="A154" s="172">
        <v>23155</v>
      </c>
      <c r="B154" s="175">
        <v>23</v>
      </c>
      <c r="C154" s="176" t="s">
        <v>13</v>
      </c>
      <c r="D154" s="176" t="s">
        <v>406</v>
      </c>
      <c r="E154" s="176" t="s">
        <v>414</v>
      </c>
      <c r="F154" s="176" t="s">
        <v>318</v>
      </c>
      <c r="G154" s="176" t="s">
        <v>234</v>
      </c>
    </row>
    <row r="155" spans="1:7" ht="10.5">
      <c r="A155" s="172">
        <v>23156</v>
      </c>
      <c r="B155" s="175">
        <v>23</v>
      </c>
      <c r="C155" s="176" t="s">
        <v>13</v>
      </c>
      <c r="D155" s="176" t="s">
        <v>406</v>
      </c>
      <c r="E155" s="176" t="s">
        <v>415</v>
      </c>
      <c r="F155" s="176" t="s">
        <v>318</v>
      </c>
      <c r="G155" s="176" t="s">
        <v>234</v>
      </c>
    </row>
    <row r="156" spans="1:7" ht="10.5">
      <c r="A156" s="172">
        <v>23157</v>
      </c>
      <c r="B156" s="175">
        <v>23</v>
      </c>
      <c r="C156" s="176" t="s">
        <v>13</v>
      </c>
      <c r="D156" s="176" t="s">
        <v>406</v>
      </c>
      <c r="E156" s="176" t="s">
        <v>416</v>
      </c>
      <c r="F156" s="176" t="s">
        <v>318</v>
      </c>
      <c r="G156" s="176" t="s">
        <v>234</v>
      </c>
    </row>
    <row r="157" spans="1:7" ht="10.5">
      <c r="A157" s="172">
        <v>23158</v>
      </c>
      <c r="B157" s="175">
        <v>23</v>
      </c>
      <c r="C157" s="176" t="s">
        <v>13</v>
      </c>
      <c r="D157" s="176" t="s">
        <v>406</v>
      </c>
      <c r="E157" s="176" t="s">
        <v>417</v>
      </c>
      <c r="F157" s="176" t="s">
        <v>318</v>
      </c>
      <c r="G157" s="176" t="s">
        <v>234</v>
      </c>
    </row>
    <row r="158" spans="1:7" ht="10.5">
      <c r="A158" s="172">
        <v>23159</v>
      </c>
      <c r="B158" s="175">
        <v>23</v>
      </c>
      <c r="C158" s="176" t="s">
        <v>13</v>
      </c>
      <c r="D158" s="176" t="s">
        <v>406</v>
      </c>
      <c r="E158" s="176" t="s">
        <v>418</v>
      </c>
      <c r="F158" s="176" t="s">
        <v>290</v>
      </c>
      <c r="G158" s="176" t="s">
        <v>234</v>
      </c>
    </row>
    <row r="159" spans="1:7" ht="10.5">
      <c r="A159" s="172">
        <v>23160</v>
      </c>
      <c r="B159" s="175">
        <v>23</v>
      </c>
      <c r="C159" s="176" t="s">
        <v>13</v>
      </c>
      <c r="D159" s="176" t="s">
        <v>406</v>
      </c>
      <c r="E159" s="176" t="s">
        <v>419</v>
      </c>
      <c r="F159" s="176" t="s">
        <v>318</v>
      </c>
      <c r="G159" s="176" t="s">
        <v>234</v>
      </c>
    </row>
    <row r="160" spans="1:7" ht="10.5">
      <c r="A160" s="172">
        <v>23201</v>
      </c>
      <c r="B160" s="175">
        <v>23</v>
      </c>
      <c r="C160" s="176" t="s">
        <v>13</v>
      </c>
      <c r="D160" s="176" t="s">
        <v>420</v>
      </c>
      <c r="E160" s="176"/>
      <c r="F160" s="176" t="s">
        <v>279</v>
      </c>
      <c r="G160" s="176" t="s">
        <v>249</v>
      </c>
    </row>
    <row r="161" spans="1:7" ht="10.5">
      <c r="A161" s="172">
        <v>23251</v>
      </c>
      <c r="B161" s="175">
        <v>23</v>
      </c>
      <c r="C161" s="176" t="s">
        <v>13</v>
      </c>
      <c r="D161" s="176" t="s">
        <v>406</v>
      </c>
      <c r="E161" s="176" t="s">
        <v>421</v>
      </c>
      <c r="F161" s="176" t="s">
        <v>290</v>
      </c>
      <c r="G161" s="176" t="s">
        <v>249</v>
      </c>
    </row>
    <row r="162" spans="1:7" ht="10.5">
      <c r="A162" s="172">
        <v>23252</v>
      </c>
      <c r="B162" s="175">
        <v>23</v>
      </c>
      <c r="C162" s="176" t="s">
        <v>13</v>
      </c>
      <c r="D162" s="176" t="s">
        <v>406</v>
      </c>
      <c r="E162" s="176" t="s">
        <v>422</v>
      </c>
      <c r="F162" s="176" t="s">
        <v>290</v>
      </c>
      <c r="G162" s="176" t="s">
        <v>249</v>
      </c>
    </row>
    <row r="163" spans="1:7" ht="10.5">
      <c r="A163" s="172">
        <v>23253</v>
      </c>
      <c r="B163" s="175">
        <v>23</v>
      </c>
      <c r="C163" s="176" t="s">
        <v>13</v>
      </c>
      <c r="D163" s="176" t="s">
        <v>406</v>
      </c>
      <c r="E163" s="176" t="s">
        <v>423</v>
      </c>
      <c r="F163" s="176" t="s">
        <v>290</v>
      </c>
      <c r="G163" s="176" t="s">
        <v>249</v>
      </c>
    </row>
    <row r="164" spans="1:7" ht="10.5">
      <c r="A164" s="172">
        <v>23254</v>
      </c>
      <c r="B164" s="175">
        <v>23</v>
      </c>
      <c r="C164" s="176" t="s">
        <v>13</v>
      </c>
      <c r="D164" s="176" t="s">
        <v>406</v>
      </c>
      <c r="E164" s="176" t="s">
        <v>424</v>
      </c>
      <c r="F164" s="176" t="s">
        <v>290</v>
      </c>
      <c r="G164" s="176" t="s">
        <v>249</v>
      </c>
    </row>
    <row r="165" spans="1:7" ht="10.5">
      <c r="A165" s="172">
        <v>23255</v>
      </c>
      <c r="B165" s="175">
        <v>23</v>
      </c>
      <c r="C165" s="176" t="s">
        <v>13</v>
      </c>
      <c r="D165" s="176" t="s">
        <v>406</v>
      </c>
      <c r="E165" s="176" t="s">
        <v>425</v>
      </c>
      <c r="F165" s="176" t="s">
        <v>290</v>
      </c>
      <c r="G165" s="176" t="s">
        <v>249</v>
      </c>
    </row>
    <row r="166" spans="1:7" ht="10.5">
      <c r="A166" s="172">
        <v>23256</v>
      </c>
      <c r="B166" s="175">
        <v>23</v>
      </c>
      <c r="C166" s="176" t="s">
        <v>13</v>
      </c>
      <c r="D166" s="176" t="s">
        <v>406</v>
      </c>
      <c r="E166" s="176" t="s">
        <v>426</v>
      </c>
      <c r="F166" s="176" t="s">
        <v>290</v>
      </c>
      <c r="G166" s="176" t="s">
        <v>249</v>
      </c>
    </row>
    <row r="167" spans="1:7" ht="10.5">
      <c r="A167" s="172">
        <v>23257</v>
      </c>
      <c r="B167" s="175">
        <v>23</v>
      </c>
      <c r="C167" s="176" t="s">
        <v>13</v>
      </c>
      <c r="D167" s="176" t="s">
        <v>406</v>
      </c>
      <c r="E167" s="176" t="s">
        <v>427</v>
      </c>
      <c r="F167" s="176" t="s">
        <v>290</v>
      </c>
      <c r="G167" s="176" t="s">
        <v>249</v>
      </c>
    </row>
    <row r="168" spans="1:7" ht="10.5">
      <c r="A168" s="172">
        <v>23258</v>
      </c>
      <c r="B168" s="175">
        <v>23</v>
      </c>
      <c r="C168" s="176" t="s">
        <v>13</v>
      </c>
      <c r="D168" s="176" t="s">
        <v>406</v>
      </c>
      <c r="E168" s="176" t="s">
        <v>428</v>
      </c>
      <c r="F168" s="176" t="s">
        <v>290</v>
      </c>
      <c r="G168" s="176" t="s">
        <v>249</v>
      </c>
    </row>
    <row r="169" spans="1:7" ht="10.5">
      <c r="A169" s="172">
        <v>23259</v>
      </c>
      <c r="B169" s="175">
        <v>23</v>
      </c>
      <c r="C169" s="176" t="s">
        <v>13</v>
      </c>
      <c r="D169" s="176" t="s">
        <v>406</v>
      </c>
      <c r="E169" s="176" t="s">
        <v>429</v>
      </c>
      <c r="F169" s="176" t="s">
        <v>290</v>
      </c>
      <c r="G169" s="176" t="s">
        <v>249</v>
      </c>
    </row>
    <row r="170" spans="1:7" ht="10.5">
      <c r="A170" s="172">
        <v>23260</v>
      </c>
      <c r="B170" s="175">
        <v>23</v>
      </c>
      <c r="C170" s="176" t="s">
        <v>13</v>
      </c>
      <c r="D170" s="176" t="s">
        <v>406</v>
      </c>
      <c r="E170" s="176" t="s">
        <v>430</v>
      </c>
      <c r="F170" s="176" t="s">
        <v>290</v>
      </c>
      <c r="G170" s="176" t="s">
        <v>249</v>
      </c>
    </row>
    <row r="171" spans="1:7" ht="10.5">
      <c r="A171" s="172">
        <v>23261</v>
      </c>
      <c r="B171" s="175">
        <v>23</v>
      </c>
      <c r="C171" s="176" t="s">
        <v>13</v>
      </c>
      <c r="D171" s="176" t="s">
        <v>406</v>
      </c>
      <c r="E171" s="176" t="s">
        <v>431</v>
      </c>
      <c r="F171" s="176" t="s">
        <v>290</v>
      </c>
      <c r="G171" s="176" t="s">
        <v>249</v>
      </c>
    </row>
    <row r="172" spans="1:7" ht="10.5">
      <c r="A172" s="172">
        <v>23262</v>
      </c>
      <c r="B172" s="175">
        <v>23</v>
      </c>
      <c r="C172" s="176" t="s">
        <v>13</v>
      </c>
      <c r="D172" s="176" t="s">
        <v>406</v>
      </c>
      <c r="E172" s="176" t="s">
        <v>432</v>
      </c>
      <c r="F172" s="176" t="s">
        <v>290</v>
      </c>
      <c r="G172" s="176" t="s">
        <v>249</v>
      </c>
    </row>
    <row r="173" spans="1:7" ht="10.5">
      <c r="A173" s="172">
        <v>23263</v>
      </c>
      <c r="B173" s="175">
        <v>23</v>
      </c>
      <c r="C173" s="176" t="s">
        <v>13</v>
      </c>
      <c r="D173" s="176" t="s">
        <v>406</v>
      </c>
      <c r="E173" s="176" t="s">
        <v>433</v>
      </c>
      <c r="F173" s="176" t="s">
        <v>290</v>
      </c>
      <c r="G173" s="176" t="s">
        <v>249</v>
      </c>
    </row>
    <row r="174" spans="1:7" ht="10.5">
      <c r="A174" s="172">
        <v>24101</v>
      </c>
      <c r="B174" s="175">
        <v>24</v>
      </c>
      <c r="C174" s="176" t="s">
        <v>434</v>
      </c>
      <c r="D174" s="176" t="s">
        <v>435</v>
      </c>
      <c r="E174" s="176" t="s">
        <v>436</v>
      </c>
      <c r="F174" s="176" t="s">
        <v>279</v>
      </c>
      <c r="G174" s="176" t="s">
        <v>234</v>
      </c>
    </row>
    <row r="175" spans="1:7" ht="10.5">
      <c r="A175" s="172">
        <v>24102</v>
      </c>
      <c r="B175" s="175">
        <v>24</v>
      </c>
      <c r="C175" s="176" t="s">
        <v>434</v>
      </c>
      <c r="D175" s="176" t="s">
        <v>435</v>
      </c>
      <c r="E175" s="176" t="s">
        <v>437</v>
      </c>
      <c r="F175" s="176" t="s">
        <v>279</v>
      </c>
      <c r="G175" s="176" t="s">
        <v>234</v>
      </c>
    </row>
    <row r="176" spans="1:7" ht="10.5">
      <c r="A176" s="172">
        <v>24103</v>
      </c>
      <c r="B176" s="175">
        <v>24</v>
      </c>
      <c r="C176" s="176" t="s">
        <v>434</v>
      </c>
      <c r="D176" s="176" t="s">
        <v>435</v>
      </c>
      <c r="E176" s="176" t="s">
        <v>438</v>
      </c>
      <c r="F176" s="176" t="s">
        <v>279</v>
      </c>
      <c r="G176" s="176" t="s">
        <v>234</v>
      </c>
    </row>
    <row r="177" spans="1:7" ht="10.5">
      <c r="A177" s="172">
        <v>24201</v>
      </c>
      <c r="B177" s="175">
        <v>24</v>
      </c>
      <c r="C177" s="176" t="s">
        <v>439</v>
      </c>
      <c r="D177" s="176" t="s">
        <v>440</v>
      </c>
      <c r="E177" s="176" t="s">
        <v>441</v>
      </c>
      <c r="F177" s="176" t="s">
        <v>233</v>
      </c>
      <c r="G177" s="176" t="s">
        <v>249</v>
      </c>
    </row>
    <row r="178" spans="1:7" ht="10.5">
      <c r="A178" s="198">
        <v>24202</v>
      </c>
      <c r="B178" s="175">
        <v>24</v>
      </c>
      <c r="C178" s="176" t="s">
        <v>439</v>
      </c>
      <c r="D178" s="176" t="s">
        <v>440</v>
      </c>
      <c r="E178" s="176" t="s">
        <v>442</v>
      </c>
      <c r="F178" s="176" t="s">
        <v>233</v>
      </c>
      <c r="G178" s="176" t="s">
        <v>249</v>
      </c>
    </row>
    <row r="179" spans="1:7" ht="10.5">
      <c r="A179" s="172">
        <v>24203</v>
      </c>
      <c r="B179" s="175">
        <v>24</v>
      </c>
      <c r="C179" s="176" t="s">
        <v>439</v>
      </c>
      <c r="D179" s="176" t="s">
        <v>440</v>
      </c>
      <c r="E179" s="176" t="s">
        <v>443</v>
      </c>
      <c r="F179" s="176" t="s">
        <v>233</v>
      </c>
      <c r="G179" s="176" t="s">
        <v>249</v>
      </c>
    </row>
    <row r="180" spans="1:7" ht="10.5">
      <c r="A180" s="172">
        <v>24251</v>
      </c>
      <c r="B180" s="175">
        <v>24</v>
      </c>
      <c r="C180" s="176" t="s">
        <v>434</v>
      </c>
      <c r="D180" s="176" t="s">
        <v>435</v>
      </c>
      <c r="E180" s="176" t="s">
        <v>444</v>
      </c>
      <c r="F180" s="176" t="s">
        <v>318</v>
      </c>
      <c r="G180" s="176" t="s">
        <v>249</v>
      </c>
    </row>
    <row r="181" spans="1:7" ht="10.5">
      <c r="A181" s="172">
        <v>24252</v>
      </c>
      <c r="B181" s="175">
        <v>24</v>
      </c>
      <c r="C181" s="176" t="s">
        <v>434</v>
      </c>
      <c r="D181" s="176" t="s">
        <v>435</v>
      </c>
      <c r="E181" s="176" t="s">
        <v>445</v>
      </c>
      <c r="F181" s="176" t="s">
        <v>318</v>
      </c>
      <c r="G181" s="176" t="s">
        <v>249</v>
      </c>
    </row>
    <row r="182" spans="1:7" ht="10.5">
      <c r="A182" s="198">
        <v>24301</v>
      </c>
      <c r="B182" s="175">
        <v>24</v>
      </c>
      <c r="C182" s="176" t="s">
        <v>439</v>
      </c>
      <c r="D182" s="176" t="s">
        <v>440</v>
      </c>
      <c r="E182" s="176" t="s">
        <v>538</v>
      </c>
      <c r="F182" s="176" t="s">
        <v>233</v>
      </c>
      <c r="G182" s="176" t="s">
        <v>192</v>
      </c>
    </row>
    <row r="183" spans="1:7" ht="10.5">
      <c r="A183" s="198">
        <v>24302</v>
      </c>
      <c r="B183" s="175">
        <v>24</v>
      </c>
      <c r="C183" s="176" t="s">
        <v>439</v>
      </c>
      <c r="D183" s="176" t="s">
        <v>440</v>
      </c>
      <c r="E183" s="176" t="s">
        <v>539</v>
      </c>
      <c r="F183" s="176" t="s">
        <v>233</v>
      </c>
      <c r="G183" s="176" t="s">
        <v>192</v>
      </c>
    </row>
    <row r="184" spans="1:7" ht="10.5">
      <c r="A184" s="198">
        <v>24303</v>
      </c>
      <c r="B184" s="175">
        <v>24</v>
      </c>
      <c r="C184" s="176" t="s">
        <v>439</v>
      </c>
      <c r="D184" s="176" t="s">
        <v>440</v>
      </c>
      <c r="E184" s="176" t="s">
        <v>540</v>
      </c>
      <c r="F184" s="176" t="s">
        <v>233</v>
      </c>
      <c r="G184" s="176" t="s">
        <v>192</v>
      </c>
    </row>
    <row r="185" spans="1:7" ht="10.5">
      <c r="A185" s="198">
        <v>24304</v>
      </c>
      <c r="B185" s="175">
        <v>24</v>
      </c>
      <c r="C185" s="176" t="s">
        <v>439</v>
      </c>
      <c r="D185" s="176" t="s">
        <v>440</v>
      </c>
      <c r="E185" s="176" t="s">
        <v>541</v>
      </c>
      <c r="F185" s="176" t="s">
        <v>233</v>
      </c>
      <c r="G185" s="176" t="s">
        <v>192</v>
      </c>
    </row>
    <row r="186" spans="1:7" ht="10.5">
      <c r="A186" s="198">
        <v>24305</v>
      </c>
      <c r="B186" s="175">
        <v>24</v>
      </c>
      <c r="C186" s="176" t="s">
        <v>439</v>
      </c>
      <c r="D186" s="176" t="s">
        <v>440</v>
      </c>
      <c r="E186" s="176" t="s">
        <v>542</v>
      </c>
      <c r="F186" s="176" t="s">
        <v>233</v>
      </c>
      <c r="G186" s="176" t="s">
        <v>192</v>
      </c>
    </row>
    <row r="187" spans="1:7" ht="10.5">
      <c r="A187" s="198">
        <v>24306</v>
      </c>
      <c r="B187" s="175">
        <v>24</v>
      </c>
      <c r="C187" s="176" t="s">
        <v>439</v>
      </c>
      <c r="D187" s="176" t="s">
        <v>440</v>
      </c>
      <c r="E187" s="176" t="s">
        <v>543</v>
      </c>
      <c r="F187" s="176" t="s">
        <v>233</v>
      </c>
      <c r="G187" s="176" t="s">
        <v>192</v>
      </c>
    </row>
    <row r="188" spans="1:7" ht="10.5">
      <c r="A188" s="198">
        <v>24307</v>
      </c>
      <c r="B188" s="175">
        <v>24</v>
      </c>
      <c r="C188" s="176" t="s">
        <v>434</v>
      </c>
      <c r="D188" s="176" t="s">
        <v>435</v>
      </c>
      <c r="E188" s="176" t="s">
        <v>544</v>
      </c>
      <c r="F188" s="176" t="s">
        <v>279</v>
      </c>
      <c r="G188" s="176" t="s">
        <v>192</v>
      </c>
    </row>
    <row r="189" spans="1:7" ht="10.5">
      <c r="A189" s="198">
        <v>24308</v>
      </c>
      <c r="B189" s="175">
        <v>24</v>
      </c>
      <c r="C189" s="176" t="s">
        <v>439</v>
      </c>
      <c r="D189" s="176" t="s">
        <v>440</v>
      </c>
      <c r="E189" s="176" t="s">
        <v>545</v>
      </c>
      <c r="F189" s="176" t="s">
        <v>233</v>
      </c>
      <c r="G189" s="176" t="s">
        <v>192</v>
      </c>
    </row>
    <row r="190" spans="1:7" ht="10.5">
      <c r="A190" s="198">
        <v>24309</v>
      </c>
      <c r="B190" s="175">
        <v>24</v>
      </c>
      <c r="C190" s="176" t="s">
        <v>439</v>
      </c>
      <c r="D190" s="176" t="s">
        <v>440</v>
      </c>
      <c r="E190" s="176" t="s">
        <v>546</v>
      </c>
      <c r="F190" s="176" t="s">
        <v>233</v>
      </c>
      <c r="G190" s="176" t="s">
        <v>192</v>
      </c>
    </row>
    <row r="191" spans="1:7" ht="10.5">
      <c r="A191" s="172">
        <v>26101</v>
      </c>
      <c r="B191" s="175">
        <v>26</v>
      </c>
      <c r="C191" s="176" t="s">
        <v>446</v>
      </c>
      <c r="D191" s="176" t="s">
        <v>447</v>
      </c>
      <c r="E191" s="176" t="s">
        <v>213</v>
      </c>
      <c r="F191" s="176" t="s">
        <v>283</v>
      </c>
      <c r="G191" s="176" t="s">
        <v>234</v>
      </c>
    </row>
    <row r="192" spans="1:7" ht="10.5">
      <c r="A192" s="172">
        <v>26102</v>
      </c>
      <c r="B192" s="175">
        <v>26</v>
      </c>
      <c r="C192" s="176" t="s">
        <v>446</v>
      </c>
      <c r="D192" s="176" t="s">
        <v>447</v>
      </c>
      <c r="E192" s="176" t="s">
        <v>448</v>
      </c>
      <c r="F192" s="176" t="s">
        <v>283</v>
      </c>
      <c r="G192" s="176" t="s">
        <v>234</v>
      </c>
    </row>
    <row r="193" spans="1:7" ht="10.5">
      <c r="A193" s="172">
        <v>26103</v>
      </c>
      <c r="B193" s="175">
        <v>26</v>
      </c>
      <c r="C193" s="176" t="s">
        <v>85</v>
      </c>
      <c r="D193" s="176" t="s">
        <v>449</v>
      </c>
      <c r="E193" s="176" t="s">
        <v>450</v>
      </c>
      <c r="F193" s="176" t="s">
        <v>238</v>
      </c>
      <c r="G193" s="176" t="s">
        <v>234</v>
      </c>
    </row>
    <row r="194" spans="1:7" ht="10.5">
      <c r="A194" s="172">
        <v>26104</v>
      </c>
      <c r="B194" s="175">
        <v>26</v>
      </c>
      <c r="C194" s="176" t="s">
        <v>85</v>
      </c>
      <c r="D194" s="176" t="s">
        <v>449</v>
      </c>
      <c r="E194" s="176" t="s">
        <v>451</v>
      </c>
      <c r="F194" s="176" t="s">
        <v>238</v>
      </c>
      <c r="G194" s="176" t="s">
        <v>234</v>
      </c>
    </row>
    <row r="195" spans="1:7" ht="10.5">
      <c r="A195" s="172">
        <v>26105</v>
      </c>
      <c r="B195" s="175">
        <v>26</v>
      </c>
      <c r="C195" s="176" t="s">
        <v>85</v>
      </c>
      <c r="D195" s="176" t="s">
        <v>452</v>
      </c>
      <c r="E195" s="176" t="s">
        <v>453</v>
      </c>
      <c r="F195" s="176" t="s">
        <v>238</v>
      </c>
      <c r="G195" s="176" t="s">
        <v>234</v>
      </c>
    </row>
    <row r="196" spans="1:7" ht="10.5">
      <c r="A196" s="172">
        <v>26151</v>
      </c>
      <c r="B196" s="175">
        <v>26</v>
      </c>
      <c r="C196" s="176" t="s">
        <v>446</v>
      </c>
      <c r="D196" s="176" t="s">
        <v>447</v>
      </c>
      <c r="E196" s="176" t="s">
        <v>214</v>
      </c>
      <c r="F196" s="176" t="s">
        <v>103</v>
      </c>
      <c r="G196" s="176" t="s">
        <v>234</v>
      </c>
    </row>
    <row r="197" spans="1:7" ht="10.5">
      <c r="A197" s="172">
        <v>26152</v>
      </c>
      <c r="B197" s="175">
        <v>26</v>
      </c>
      <c r="C197" s="176" t="s">
        <v>85</v>
      </c>
      <c r="D197" s="176" t="s">
        <v>452</v>
      </c>
      <c r="E197" s="176" t="s">
        <v>454</v>
      </c>
      <c r="F197" s="176" t="s">
        <v>290</v>
      </c>
      <c r="G197" s="176" t="s">
        <v>234</v>
      </c>
    </row>
    <row r="198" spans="1:7" ht="10.5">
      <c r="A198" s="172">
        <v>26153</v>
      </c>
      <c r="B198" s="175">
        <v>26</v>
      </c>
      <c r="C198" s="176" t="s">
        <v>85</v>
      </c>
      <c r="D198" s="176" t="s">
        <v>452</v>
      </c>
      <c r="E198" s="176" t="s">
        <v>455</v>
      </c>
      <c r="F198" s="176" t="s">
        <v>290</v>
      </c>
      <c r="G198" s="176" t="s">
        <v>234</v>
      </c>
    </row>
    <row r="199" spans="1:7" ht="10.5">
      <c r="A199" s="172">
        <v>26154</v>
      </c>
      <c r="B199" s="175">
        <v>26</v>
      </c>
      <c r="C199" s="176" t="s">
        <v>85</v>
      </c>
      <c r="D199" s="176" t="s">
        <v>452</v>
      </c>
      <c r="E199" s="176" t="s">
        <v>456</v>
      </c>
      <c r="F199" s="176" t="s">
        <v>290</v>
      </c>
      <c r="G199" s="176" t="s">
        <v>234</v>
      </c>
    </row>
    <row r="200" spans="1:7" ht="10.5">
      <c r="A200" s="172">
        <v>26201</v>
      </c>
      <c r="B200" s="175">
        <v>26</v>
      </c>
      <c r="C200" s="176" t="s">
        <v>85</v>
      </c>
      <c r="D200" s="176" t="s">
        <v>457</v>
      </c>
      <c r="E200" s="176" t="s">
        <v>458</v>
      </c>
      <c r="F200" s="176" t="s">
        <v>238</v>
      </c>
      <c r="G200" s="176" t="s">
        <v>249</v>
      </c>
    </row>
    <row r="201" spans="1:7" ht="10.5">
      <c r="A201" s="172">
        <v>26202</v>
      </c>
      <c r="B201" s="175">
        <v>26</v>
      </c>
      <c r="C201" s="176" t="s">
        <v>446</v>
      </c>
      <c r="D201" s="176" t="s">
        <v>447</v>
      </c>
      <c r="E201" s="176" t="s">
        <v>459</v>
      </c>
      <c r="F201" s="176" t="s">
        <v>238</v>
      </c>
      <c r="G201" s="176" t="s">
        <v>249</v>
      </c>
    </row>
    <row r="202" spans="1:7" ht="10.5">
      <c r="A202" s="172">
        <v>26203</v>
      </c>
      <c r="B202" s="175">
        <v>26</v>
      </c>
      <c r="C202" s="176" t="s">
        <v>446</v>
      </c>
      <c r="D202" s="176" t="s">
        <v>447</v>
      </c>
      <c r="E202" s="176" t="s">
        <v>460</v>
      </c>
      <c r="F202" s="176" t="s">
        <v>238</v>
      </c>
      <c r="G202" s="176" t="s">
        <v>249</v>
      </c>
    </row>
    <row r="203" spans="1:7" ht="10.5">
      <c r="A203" s="172">
        <v>26251</v>
      </c>
      <c r="B203" s="175">
        <v>26</v>
      </c>
      <c r="C203" s="176" t="s">
        <v>446</v>
      </c>
      <c r="D203" s="176" t="s">
        <v>447</v>
      </c>
      <c r="E203" s="176" t="s">
        <v>461</v>
      </c>
      <c r="F203" s="176" t="s">
        <v>290</v>
      </c>
      <c r="G203" s="176" t="s">
        <v>249</v>
      </c>
    </row>
    <row r="204" spans="1:7" ht="10.5">
      <c r="A204" s="198">
        <v>26301</v>
      </c>
      <c r="B204" s="175">
        <v>26</v>
      </c>
      <c r="C204" s="176" t="s">
        <v>85</v>
      </c>
      <c r="D204" s="176" t="s">
        <v>452</v>
      </c>
      <c r="E204" s="176" t="s">
        <v>549</v>
      </c>
      <c r="F204" s="176" t="s">
        <v>238</v>
      </c>
      <c r="G204" s="176" t="s">
        <v>192</v>
      </c>
    </row>
    <row r="205" spans="1:7" ht="10.5">
      <c r="A205" s="198">
        <v>26302</v>
      </c>
      <c r="B205" s="175">
        <v>26</v>
      </c>
      <c r="C205" s="176" t="s">
        <v>85</v>
      </c>
      <c r="D205" s="176" t="s">
        <v>452</v>
      </c>
      <c r="E205" s="176" t="s">
        <v>550</v>
      </c>
      <c r="F205" s="176" t="s">
        <v>238</v>
      </c>
      <c r="G205" s="176" t="s">
        <v>192</v>
      </c>
    </row>
    <row r="206" spans="1:7" ht="10.5">
      <c r="A206" s="198">
        <v>26303</v>
      </c>
      <c r="B206" s="175">
        <v>26</v>
      </c>
      <c r="C206" s="176" t="s">
        <v>85</v>
      </c>
      <c r="D206" s="176" t="s">
        <v>457</v>
      </c>
      <c r="E206" s="176" t="s">
        <v>551</v>
      </c>
      <c r="F206" s="176" t="s">
        <v>238</v>
      </c>
      <c r="G206" s="176" t="s">
        <v>192</v>
      </c>
    </row>
    <row r="207" spans="1:7" ht="10.5">
      <c r="A207" s="198">
        <v>26351</v>
      </c>
      <c r="B207" s="175">
        <v>26</v>
      </c>
      <c r="C207" s="176" t="s">
        <v>446</v>
      </c>
      <c r="D207" s="176" t="s">
        <v>447</v>
      </c>
      <c r="E207" s="176" t="s">
        <v>552</v>
      </c>
      <c r="F207" s="176" t="s">
        <v>290</v>
      </c>
      <c r="G207" s="176" t="s">
        <v>192</v>
      </c>
    </row>
    <row r="208" spans="1:7" ht="10.5">
      <c r="A208" s="198">
        <v>26352</v>
      </c>
      <c r="B208" s="175">
        <v>26</v>
      </c>
      <c r="C208" s="176" t="s">
        <v>446</v>
      </c>
      <c r="D208" s="176" t="s">
        <v>447</v>
      </c>
      <c r="E208" s="176" t="s">
        <v>553</v>
      </c>
      <c r="F208" s="176" t="s">
        <v>290</v>
      </c>
      <c r="G208" s="176" t="s">
        <v>192</v>
      </c>
    </row>
    <row r="209" spans="1:7" ht="10.5">
      <c r="A209" s="198">
        <v>26353</v>
      </c>
      <c r="B209" s="175">
        <v>26</v>
      </c>
      <c r="C209" s="176" t="s">
        <v>446</v>
      </c>
      <c r="D209" s="176" t="s">
        <v>447</v>
      </c>
      <c r="E209" s="282" t="s">
        <v>554</v>
      </c>
      <c r="F209" s="176" t="s">
        <v>290</v>
      </c>
      <c r="G209" s="176" t="s">
        <v>192</v>
      </c>
    </row>
    <row r="210" spans="1:7" ht="10.5">
      <c r="A210" s="172">
        <v>27151</v>
      </c>
      <c r="B210" s="175">
        <v>27</v>
      </c>
      <c r="C210" s="176" t="s">
        <v>16</v>
      </c>
      <c r="D210" s="176" t="s">
        <v>462</v>
      </c>
      <c r="E210" s="176" t="s">
        <v>215</v>
      </c>
      <c r="F210" s="176" t="s">
        <v>103</v>
      </c>
      <c r="G210" s="176" t="s">
        <v>234</v>
      </c>
    </row>
    <row r="211" spans="1:7" ht="10.5">
      <c r="A211" s="172">
        <v>27201</v>
      </c>
      <c r="B211" s="175">
        <v>27</v>
      </c>
      <c r="C211" s="176" t="s">
        <v>16</v>
      </c>
      <c r="D211" s="176" t="s">
        <v>462</v>
      </c>
      <c r="E211" s="176" t="s">
        <v>463</v>
      </c>
      <c r="F211" s="176" t="s">
        <v>279</v>
      </c>
      <c r="G211" s="176" t="s">
        <v>249</v>
      </c>
    </row>
    <row r="212" spans="1:7" ht="10.5">
      <c r="A212" s="172">
        <v>27202</v>
      </c>
      <c r="B212" s="175">
        <v>27</v>
      </c>
      <c r="C212" s="176" t="s">
        <v>16</v>
      </c>
      <c r="D212" s="176" t="s">
        <v>462</v>
      </c>
      <c r="E212" s="176" t="s">
        <v>464</v>
      </c>
      <c r="F212" s="176" t="s">
        <v>238</v>
      </c>
      <c r="G212" s="176" t="s">
        <v>249</v>
      </c>
    </row>
    <row r="213" spans="1:7" ht="10.5">
      <c r="A213" s="172">
        <v>28101</v>
      </c>
      <c r="B213" s="175">
        <v>28</v>
      </c>
      <c r="C213" s="176" t="s">
        <v>465</v>
      </c>
      <c r="D213" s="176" t="s">
        <v>466</v>
      </c>
      <c r="E213" s="176" t="s">
        <v>467</v>
      </c>
      <c r="F213" s="176" t="s">
        <v>283</v>
      </c>
      <c r="G213" s="176" t="s">
        <v>234</v>
      </c>
    </row>
    <row r="214" spans="1:7" ht="10.5">
      <c r="A214" s="172">
        <v>28102</v>
      </c>
      <c r="B214" s="175">
        <v>28</v>
      </c>
      <c r="C214" s="176" t="s">
        <v>468</v>
      </c>
      <c r="D214" s="176" t="s">
        <v>469</v>
      </c>
      <c r="E214" s="176" t="s">
        <v>470</v>
      </c>
      <c r="F214" s="176" t="s">
        <v>238</v>
      </c>
      <c r="G214" s="176" t="s">
        <v>234</v>
      </c>
    </row>
    <row r="215" spans="1:7" ht="10.5">
      <c r="A215" s="172">
        <v>28201</v>
      </c>
      <c r="B215" s="175">
        <v>28</v>
      </c>
      <c r="C215" s="176" t="s">
        <v>468</v>
      </c>
      <c r="D215" s="176" t="s">
        <v>469</v>
      </c>
      <c r="E215" s="176" t="s">
        <v>471</v>
      </c>
      <c r="F215" s="176" t="s">
        <v>238</v>
      </c>
      <c r="G215" s="176" t="s">
        <v>249</v>
      </c>
    </row>
    <row r="216" spans="1:7" ht="10.5">
      <c r="A216" s="172">
        <v>28202</v>
      </c>
      <c r="B216" s="175">
        <v>28</v>
      </c>
      <c r="C216" s="176" t="s">
        <v>468</v>
      </c>
      <c r="D216" s="176" t="s">
        <v>469</v>
      </c>
      <c r="E216" s="176" t="s">
        <v>472</v>
      </c>
      <c r="F216" s="176" t="s">
        <v>238</v>
      </c>
      <c r="G216" s="176" t="s">
        <v>249</v>
      </c>
    </row>
    <row r="217" spans="1:7" ht="10.5">
      <c r="A217" s="198">
        <v>28301</v>
      </c>
      <c r="B217" s="175">
        <v>28</v>
      </c>
      <c r="C217" s="176" t="s">
        <v>468</v>
      </c>
      <c r="D217" s="176" t="s">
        <v>469</v>
      </c>
      <c r="E217" s="176" t="s">
        <v>537</v>
      </c>
      <c r="F217" s="176" t="s">
        <v>238</v>
      </c>
      <c r="G217" s="176" t="s">
        <v>261</v>
      </c>
    </row>
    <row r="218" spans="1:7" ht="10.5">
      <c r="A218" s="172">
        <v>29101</v>
      </c>
      <c r="B218" s="175">
        <v>29</v>
      </c>
      <c r="C218" s="176" t="s">
        <v>74</v>
      </c>
      <c r="D218" s="176" t="s">
        <v>92</v>
      </c>
      <c r="E218" s="176" t="s">
        <v>473</v>
      </c>
      <c r="F218" s="176" t="s">
        <v>238</v>
      </c>
      <c r="G218" s="176" t="s">
        <v>234</v>
      </c>
    </row>
    <row r="219" spans="1:7" ht="10.5">
      <c r="A219" s="172">
        <v>29102</v>
      </c>
      <c r="B219" s="175">
        <v>29</v>
      </c>
      <c r="C219" s="176" t="s">
        <v>74</v>
      </c>
      <c r="D219" s="176" t="s">
        <v>92</v>
      </c>
      <c r="E219" s="176" t="s">
        <v>474</v>
      </c>
      <c r="F219" s="176" t="s">
        <v>238</v>
      </c>
      <c r="G219" s="176" t="s">
        <v>234</v>
      </c>
    </row>
    <row r="220" spans="1:7" ht="10.5">
      <c r="A220" s="172">
        <v>29103</v>
      </c>
      <c r="B220" s="175">
        <v>29</v>
      </c>
      <c r="C220" s="176" t="s">
        <v>74</v>
      </c>
      <c r="D220" s="176" t="s">
        <v>92</v>
      </c>
      <c r="E220" s="176" t="s">
        <v>475</v>
      </c>
      <c r="F220" s="176" t="s">
        <v>238</v>
      </c>
      <c r="G220" s="176" t="s">
        <v>234</v>
      </c>
    </row>
    <row r="221" spans="1:7" ht="10.5">
      <c r="A221" s="172">
        <v>29104</v>
      </c>
      <c r="B221" s="175">
        <v>29</v>
      </c>
      <c r="C221" s="176" t="s">
        <v>74</v>
      </c>
      <c r="D221" s="176" t="s">
        <v>92</v>
      </c>
      <c r="E221" s="176" t="s">
        <v>476</v>
      </c>
      <c r="F221" s="176" t="s">
        <v>238</v>
      </c>
      <c r="G221" s="176" t="s">
        <v>234</v>
      </c>
    </row>
    <row r="222" spans="1:7" ht="10.5">
      <c r="A222" s="172">
        <v>29105</v>
      </c>
      <c r="B222" s="175">
        <v>29</v>
      </c>
      <c r="C222" s="176" t="s">
        <v>74</v>
      </c>
      <c r="D222" s="176" t="s">
        <v>92</v>
      </c>
      <c r="E222" s="176" t="s">
        <v>477</v>
      </c>
      <c r="F222" s="176" t="s">
        <v>238</v>
      </c>
      <c r="G222" s="176" t="s">
        <v>234</v>
      </c>
    </row>
    <row r="223" spans="1:7" ht="10.5">
      <c r="A223" s="172">
        <v>29152</v>
      </c>
      <c r="B223" s="175">
        <v>29</v>
      </c>
      <c r="C223" s="176" t="s">
        <v>74</v>
      </c>
      <c r="D223" s="176" t="s">
        <v>92</v>
      </c>
      <c r="E223" s="176" t="s">
        <v>478</v>
      </c>
      <c r="F223" s="176" t="s">
        <v>290</v>
      </c>
      <c r="G223" s="176" t="s">
        <v>234</v>
      </c>
    </row>
    <row r="224" spans="1:7" ht="10.5">
      <c r="A224" s="172">
        <v>29153</v>
      </c>
      <c r="B224" s="175">
        <v>29</v>
      </c>
      <c r="C224" s="176" t="s">
        <v>74</v>
      </c>
      <c r="D224" s="176" t="s">
        <v>92</v>
      </c>
      <c r="E224" s="176" t="s">
        <v>479</v>
      </c>
      <c r="F224" s="176" t="s">
        <v>290</v>
      </c>
      <c r="G224" s="176" t="s">
        <v>234</v>
      </c>
    </row>
    <row r="225" spans="1:7" ht="10.5">
      <c r="A225" s="172">
        <v>29201</v>
      </c>
      <c r="B225" s="175">
        <v>29</v>
      </c>
      <c r="C225" s="176" t="s">
        <v>74</v>
      </c>
      <c r="D225" s="176" t="s">
        <v>92</v>
      </c>
      <c r="E225" s="176" t="s">
        <v>480</v>
      </c>
      <c r="F225" s="176" t="s">
        <v>102</v>
      </c>
      <c r="G225" s="176" t="s">
        <v>249</v>
      </c>
    </row>
    <row r="226" spans="1:7" ht="10.5">
      <c r="A226" s="172">
        <v>29202</v>
      </c>
      <c r="B226" s="175">
        <v>29</v>
      </c>
      <c r="C226" s="176" t="s">
        <v>74</v>
      </c>
      <c r="D226" s="176" t="s">
        <v>92</v>
      </c>
      <c r="E226" s="176" t="s">
        <v>481</v>
      </c>
      <c r="F226" s="176" t="s">
        <v>102</v>
      </c>
      <c r="G226" s="176" t="s">
        <v>249</v>
      </c>
    </row>
    <row r="227" spans="1:7" ht="10.5">
      <c r="A227" s="172">
        <v>29251</v>
      </c>
      <c r="B227" s="175">
        <v>29</v>
      </c>
      <c r="C227" s="176" t="s">
        <v>74</v>
      </c>
      <c r="D227" s="176" t="s">
        <v>92</v>
      </c>
      <c r="E227" s="176" t="s">
        <v>482</v>
      </c>
      <c r="F227" s="176" t="s">
        <v>290</v>
      </c>
      <c r="G227" s="176" t="s">
        <v>249</v>
      </c>
    </row>
    <row r="228" spans="1:7" ht="10.5">
      <c r="A228" s="172">
        <v>29252</v>
      </c>
      <c r="B228" s="175">
        <v>29</v>
      </c>
      <c r="C228" s="176" t="s">
        <v>74</v>
      </c>
      <c r="D228" s="176" t="s">
        <v>92</v>
      </c>
      <c r="E228" s="176" t="s">
        <v>483</v>
      </c>
      <c r="F228" s="176" t="s">
        <v>290</v>
      </c>
      <c r="G228" s="176" t="s">
        <v>249</v>
      </c>
    </row>
    <row r="229" spans="1:7" ht="10.5">
      <c r="A229" s="172">
        <v>29253</v>
      </c>
      <c r="B229" s="175">
        <v>29</v>
      </c>
      <c r="C229" s="176" t="s">
        <v>74</v>
      </c>
      <c r="D229" s="176" t="s">
        <v>92</v>
      </c>
      <c r="E229" s="176" t="s">
        <v>484</v>
      </c>
      <c r="F229" s="176" t="s">
        <v>290</v>
      </c>
      <c r="G229" s="176" t="s">
        <v>249</v>
      </c>
    </row>
    <row r="230" spans="1:7" ht="10.5">
      <c r="A230" s="172">
        <v>29254</v>
      </c>
      <c r="B230" s="175">
        <v>29</v>
      </c>
      <c r="C230" s="176" t="s">
        <v>74</v>
      </c>
      <c r="D230" s="176" t="s">
        <v>92</v>
      </c>
      <c r="E230" s="176" t="s">
        <v>485</v>
      </c>
      <c r="F230" s="176" t="s">
        <v>290</v>
      </c>
      <c r="G230" s="176" t="s">
        <v>249</v>
      </c>
    </row>
    <row r="231" spans="1:7" ht="10.5">
      <c r="A231" s="172">
        <v>29255</v>
      </c>
      <c r="B231" s="175">
        <v>29</v>
      </c>
      <c r="C231" s="176" t="s">
        <v>74</v>
      </c>
      <c r="D231" s="176" t="s">
        <v>92</v>
      </c>
      <c r="E231" s="176" t="s">
        <v>486</v>
      </c>
      <c r="F231" s="176" t="s">
        <v>290</v>
      </c>
      <c r="G231" s="176" t="s">
        <v>249</v>
      </c>
    </row>
    <row r="232" spans="1:7" ht="10.5">
      <c r="A232" s="172">
        <v>29256</v>
      </c>
      <c r="B232" s="175">
        <v>29</v>
      </c>
      <c r="C232" s="176" t="s">
        <v>74</v>
      </c>
      <c r="D232" s="176" t="s">
        <v>92</v>
      </c>
      <c r="E232" s="176" t="s">
        <v>487</v>
      </c>
      <c r="F232" s="176" t="s">
        <v>290</v>
      </c>
      <c r="G232" s="176" t="s">
        <v>249</v>
      </c>
    </row>
    <row r="233" spans="1:7" ht="10.5">
      <c r="A233" s="172">
        <v>29257</v>
      </c>
      <c r="B233" s="175">
        <v>29</v>
      </c>
      <c r="C233" s="176" t="s">
        <v>74</v>
      </c>
      <c r="D233" s="176" t="s">
        <v>92</v>
      </c>
      <c r="E233" s="176" t="s">
        <v>488</v>
      </c>
      <c r="F233" s="176" t="s">
        <v>290</v>
      </c>
      <c r="G233" s="176" t="s">
        <v>249</v>
      </c>
    </row>
    <row r="234" spans="1:7" ht="10.5">
      <c r="A234" s="172">
        <v>29301</v>
      </c>
      <c r="B234" s="175">
        <v>29</v>
      </c>
      <c r="C234" s="176" t="s">
        <v>74</v>
      </c>
      <c r="D234" s="176" t="s">
        <v>92</v>
      </c>
      <c r="E234" s="176" t="s">
        <v>489</v>
      </c>
      <c r="F234" s="176" t="s">
        <v>81</v>
      </c>
      <c r="G234" s="176" t="s">
        <v>261</v>
      </c>
    </row>
    <row r="235" spans="1:7" ht="10.5">
      <c r="A235" s="172">
        <v>31101</v>
      </c>
      <c r="B235" s="175">
        <v>31</v>
      </c>
      <c r="C235" s="176" t="s">
        <v>75</v>
      </c>
      <c r="D235" s="176" t="s">
        <v>19</v>
      </c>
      <c r="E235" s="176" t="s">
        <v>490</v>
      </c>
      <c r="F235" s="176" t="s">
        <v>238</v>
      </c>
      <c r="G235" s="176" t="s">
        <v>234</v>
      </c>
    </row>
    <row r="236" spans="1:7" ht="10.5">
      <c r="A236" s="172">
        <v>31102</v>
      </c>
      <c r="B236" s="175">
        <v>31</v>
      </c>
      <c r="C236" s="176" t="s">
        <v>75</v>
      </c>
      <c r="D236" s="176" t="s">
        <v>19</v>
      </c>
      <c r="E236" s="176" t="s">
        <v>491</v>
      </c>
      <c r="F236" s="176" t="s">
        <v>238</v>
      </c>
      <c r="G236" s="176" t="s">
        <v>234</v>
      </c>
    </row>
    <row r="237" spans="1:7" ht="10.5">
      <c r="A237" s="172">
        <v>31103</v>
      </c>
      <c r="B237" s="175">
        <v>31</v>
      </c>
      <c r="C237" s="176" t="s">
        <v>75</v>
      </c>
      <c r="D237" s="176" t="s">
        <v>19</v>
      </c>
      <c r="E237" s="176" t="s">
        <v>492</v>
      </c>
      <c r="F237" s="176" t="s">
        <v>238</v>
      </c>
      <c r="G237" s="176" t="s">
        <v>234</v>
      </c>
    </row>
    <row r="238" spans="1:7" ht="10.5">
      <c r="A238" s="172">
        <v>31104</v>
      </c>
      <c r="B238" s="175">
        <v>31</v>
      </c>
      <c r="C238" s="176" t="s">
        <v>75</v>
      </c>
      <c r="D238" s="176" t="s">
        <v>19</v>
      </c>
      <c r="E238" s="176" t="s">
        <v>493</v>
      </c>
      <c r="F238" s="176" t="s">
        <v>238</v>
      </c>
      <c r="G238" s="176" t="s">
        <v>234</v>
      </c>
    </row>
    <row r="239" spans="1:7" ht="10.5">
      <c r="A239" s="172">
        <v>31105</v>
      </c>
      <c r="B239" s="175">
        <v>31</v>
      </c>
      <c r="C239" s="176" t="s">
        <v>75</v>
      </c>
      <c r="D239" s="176" t="s">
        <v>19</v>
      </c>
      <c r="E239" s="176" t="s">
        <v>494</v>
      </c>
      <c r="F239" s="176" t="s">
        <v>238</v>
      </c>
      <c r="G239" s="176" t="s">
        <v>234</v>
      </c>
    </row>
    <row r="240" spans="1:7" ht="10.5">
      <c r="A240" s="172">
        <v>31106</v>
      </c>
      <c r="B240" s="175">
        <v>31</v>
      </c>
      <c r="C240" s="176" t="s">
        <v>75</v>
      </c>
      <c r="D240" s="176" t="s">
        <v>19</v>
      </c>
      <c r="E240" s="176" t="s">
        <v>495</v>
      </c>
      <c r="F240" s="176" t="s">
        <v>238</v>
      </c>
      <c r="G240" s="176" t="s">
        <v>234</v>
      </c>
    </row>
    <row r="241" spans="1:7" ht="10.5">
      <c r="A241" s="172">
        <v>31201</v>
      </c>
      <c r="B241" s="175">
        <v>31</v>
      </c>
      <c r="C241" s="176" t="s">
        <v>75</v>
      </c>
      <c r="D241" s="176" t="s">
        <v>19</v>
      </c>
      <c r="E241" s="176" t="s">
        <v>496</v>
      </c>
      <c r="F241" s="176" t="s">
        <v>238</v>
      </c>
      <c r="G241" s="176" t="s">
        <v>249</v>
      </c>
    </row>
    <row r="242" spans="1:7" ht="10.5">
      <c r="A242" s="172">
        <v>31202</v>
      </c>
      <c r="B242" s="175">
        <v>31</v>
      </c>
      <c r="C242" s="176" t="s">
        <v>75</v>
      </c>
      <c r="D242" s="176" t="s">
        <v>19</v>
      </c>
      <c r="E242" s="176" t="s">
        <v>497</v>
      </c>
      <c r="F242" s="176" t="s">
        <v>238</v>
      </c>
      <c r="G242" s="176" t="s">
        <v>249</v>
      </c>
    </row>
    <row r="243" spans="1:7" ht="10.5">
      <c r="A243" s="172">
        <v>31203</v>
      </c>
      <c r="B243" s="175">
        <v>31</v>
      </c>
      <c r="C243" s="176" t="s">
        <v>75</v>
      </c>
      <c r="D243" s="176" t="s">
        <v>19</v>
      </c>
      <c r="E243" s="176" t="s">
        <v>498</v>
      </c>
      <c r="F243" s="176" t="s">
        <v>238</v>
      </c>
      <c r="G243" s="176" t="s">
        <v>249</v>
      </c>
    </row>
    <row r="244" spans="1:7" ht="10.5">
      <c r="A244" s="172">
        <v>31204</v>
      </c>
      <c r="B244" s="175">
        <v>31</v>
      </c>
      <c r="C244" s="176" t="s">
        <v>75</v>
      </c>
      <c r="D244" s="176" t="s">
        <v>19</v>
      </c>
      <c r="E244" s="176" t="s">
        <v>499</v>
      </c>
      <c r="F244" s="176" t="s">
        <v>238</v>
      </c>
      <c r="G244" s="176" t="s">
        <v>249</v>
      </c>
    </row>
    <row r="245" spans="1:7" ht="10.5">
      <c r="A245" s="172">
        <v>31251</v>
      </c>
      <c r="B245" s="175">
        <v>31</v>
      </c>
      <c r="C245" s="176" t="s">
        <v>75</v>
      </c>
      <c r="D245" s="176" t="s">
        <v>19</v>
      </c>
      <c r="E245" s="176" t="s">
        <v>500</v>
      </c>
      <c r="F245" s="176" t="s">
        <v>318</v>
      </c>
      <c r="G245" s="176" t="s">
        <v>249</v>
      </c>
    </row>
    <row r="246" spans="1:7" ht="10.5">
      <c r="A246" s="172">
        <v>31252</v>
      </c>
      <c r="B246" s="175">
        <v>31</v>
      </c>
      <c r="C246" s="176" t="s">
        <v>75</v>
      </c>
      <c r="D246" s="176" t="s">
        <v>19</v>
      </c>
      <c r="E246" s="176" t="s">
        <v>501</v>
      </c>
      <c r="F246" s="176" t="s">
        <v>318</v>
      </c>
      <c r="G246" s="176" t="s">
        <v>249</v>
      </c>
    </row>
    <row r="247" spans="1:7" ht="10.5">
      <c r="A247" s="172">
        <v>31253</v>
      </c>
      <c r="B247" s="175">
        <v>31</v>
      </c>
      <c r="C247" s="176" t="s">
        <v>75</v>
      </c>
      <c r="D247" s="176" t="s">
        <v>19</v>
      </c>
      <c r="E247" s="176" t="s">
        <v>502</v>
      </c>
      <c r="F247" s="176" t="s">
        <v>318</v>
      </c>
      <c r="G247" s="176" t="s">
        <v>249</v>
      </c>
    </row>
    <row r="248" spans="1:7" ht="10.5">
      <c r="A248" s="172">
        <v>31254</v>
      </c>
      <c r="B248" s="175">
        <v>31</v>
      </c>
      <c r="C248" s="176" t="s">
        <v>75</v>
      </c>
      <c r="D248" s="176" t="s">
        <v>19</v>
      </c>
      <c r="E248" s="176" t="s">
        <v>503</v>
      </c>
      <c r="F248" s="176" t="s">
        <v>318</v>
      </c>
      <c r="G248" s="176" t="s">
        <v>249</v>
      </c>
    </row>
    <row r="249" spans="1:7" ht="10.5">
      <c r="A249" s="172">
        <v>31255</v>
      </c>
      <c r="B249" s="175">
        <v>31</v>
      </c>
      <c r="C249" s="176" t="s">
        <v>75</v>
      </c>
      <c r="D249" s="176" t="s">
        <v>19</v>
      </c>
      <c r="E249" s="176" t="s">
        <v>504</v>
      </c>
      <c r="F249" s="176" t="s">
        <v>318</v>
      </c>
      <c r="G249" s="176" t="s">
        <v>249</v>
      </c>
    </row>
    <row r="250" spans="1:7" ht="10.5">
      <c r="A250" s="172">
        <v>31301</v>
      </c>
      <c r="B250" s="175">
        <v>31</v>
      </c>
      <c r="C250" s="176" t="s">
        <v>75</v>
      </c>
      <c r="D250" s="176" t="s">
        <v>19</v>
      </c>
      <c r="E250" s="176" t="s">
        <v>505</v>
      </c>
      <c r="F250" s="176" t="s">
        <v>238</v>
      </c>
      <c r="G250" s="176" t="s">
        <v>261</v>
      </c>
    </row>
    <row r="251" spans="1:7" ht="10.5">
      <c r="A251" s="172">
        <v>32101</v>
      </c>
      <c r="B251" s="175">
        <v>32</v>
      </c>
      <c r="C251" s="176" t="s">
        <v>72</v>
      </c>
      <c r="D251" s="176" t="s">
        <v>180</v>
      </c>
      <c r="E251" s="176" t="s">
        <v>506</v>
      </c>
      <c r="F251" s="176" t="s">
        <v>238</v>
      </c>
      <c r="G251" s="176" t="s">
        <v>234</v>
      </c>
    </row>
    <row r="252" spans="1:7" ht="10.5">
      <c r="A252" s="172">
        <v>32102</v>
      </c>
      <c r="B252" s="175">
        <v>32</v>
      </c>
      <c r="C252" s="176" t="s">
        <v>72</v>
      </c>
      <c r="D252" s="176" t="s">
        <v>180</v>
      </c>
      <c r="E252" s="176" t="s">
        <v>507</v>
      </c>
      <c r="F252" s="176" t="s">
        <v>238</v>
      </c>
      <c r="G252" s="176" t="s">
        <v>234</v>
      </c>
    </row>
    <row r="253" spans="1:7" ht="10.5">
      <c r="A253" s="172">
        <v>32103</v>
      </c>
      <c r="B253" s="175">
        <v>32</v>
      </c>
      <c r="C253" s="176" t="s">
        <v>72</v>
      </c>
      <c r="D253" s="176" t="s">
        <v>180</v>
      </c>
      <c r="E253" s="176" t="s">
        <v>508</v>
      </c>
      <c r="F253" s="176" t="s">
        <v>238</v>
      </c>
      <c r="G253" s="176" t="s">
        <v>234</v>
      </c>
    </row>
    <row r="254" spans="1:7" ht="10.5">
      <c r="A254" s="172">
        <v>32104</v>
      </c>
      <c r="B254" s="175">
        <v>32</v>
      </c>
      <c r="C254" s="176" t="s">
        <v>72</v>
      </c>
      <c r="D254" s="176" t="s">
        <v>180</v>
      </c>
      <c r="E254" s="176" t="s">
        <v>509</v>
      </c>
      <c r="F254" s="176" t="s">
        <v>238</v>
      </c>
      <c r="G254" s="176" t="s">
        <v>234</v>
      </c>
    </row>
    <row r="255" spans="1:7" ht="10.5">
      <c r="A255" s="172">
        <v>32105</v>
      </c>
      <c r="B255" s="175">
        <v>32</v>
      </c>
      <c r="C255" s="176" t="s">
        <v>72</v>
      </c>
      <c r="D255" s="176" t="s">
        <v>180</v>
      </c>
      <c r="E255" s="176" t="s">
        <v>510</v>
      </c>
      <c r="F255" s="176" t="s">
        <v>238</v>
      </c>
      <c r="G255" s="176" t="s">
        <v>234</v>
      </c>
    </row>
    <row r="256" spans="1:7" ht="10.5">
      <c r="A256" s="172">
        <v>32106</v>
      </c>
      <c r="B256" s="175">
        <v>32</v>
      </c>
      <c r="C256" s="176" t="s">
        <v>72</v>
      </c>
      <c r="D256" s="176" t="s">
        <v>180</v>
      </c>
      <c r="E256" s="176" t="s">
        <v>511</v>
      </c>
      <c r="F256" s="176" t="s">
        <v>238</v>
      </c>
      <c r="G256" s="176" t="s">
        <v>234</v>
      </c>
    </row>
    <row r="257" spans="1:7" ht="10.5">
      <c r="A257" s="216">
        <v>32107</v>
      </c>
      <c r="B257" s="214">
        <v>32</v>
      </c>
      <c r="C257" s="215" t="s">
        <v>72</v>
      </c>
      <c r="D257" s="215" t="s">
        <v>180</v>
      </c>
      <c r="E257" s="215" t="s">
        <v>512</v>
      </c>
      <c r="F257" s="215" t="s">
        <v>238</v>
      </c>
      <c r="G257" s="215" t="s">
        <v>234</v>
      </c>
    </row>
    <row r="258" spans="1:7" ht="10.5">
      <c r="A258" s="216">
        <v>32108</v>
      </c>
      <c r="B258" s="214">
        <v>32</v>
      </c>
      <c r="C258" s="215" t="s">
        <v>72</v>
      </c>
      <c r="D258" s="215" t="s">
        <v>180</v>
      </c>
      <c r="E258" s="215" t="s">
        <v>513</v>
      </c>
      <c r="F258" s="215" t="s">
        <v>238</v>
      </c>
      <c r="G258" s="215" t="s">
        <v>234</v>
      </c>
    </row>
    <row r="259" spans="1:7" ht="10.5">
      <c r="A259" s="216">
        <v>32201</v>
      </c>
      <c r="B259" s="214">
        <v>32</v>
      </c>
      <c r="C259" s="215" t="s">
        <v>72</v>
      </c>
      <c r="D259" s="215" t="s">
        <v>180</v>
      </c>
      <c r="E259" s="215" t="s">
        <v>514</v>
      </c>
      <c r="F259" s="215" t="s">
        <v>238</v>
      </c>
      <c r="G259" s="215" t="s">
        <v>249</v>
      </c>
    </row>
    <row r="260" spans="1:7" ht="10.5">
      <c r="A260" s="216">
        <v>32202</v>
      </c>
      <c r="B260" s="214">
        <v>32</v>
      </c>
      <c r="C260" s="215" t="s">
        <v>72</v>
      </c>
      <c r="D260" s="215" t="s">
        <v>180</v>
      </c>
      <c r="E260" s="215" t="s">
        <v>515</v>
      </c>
      <c r="F260" s="215" t="s">
        <v>238</v>
      </c>
      <c r="G260" s="215" t="s">
        <v>249</v>
      </c>
    </row>
    <row r="261" spans="1:7" ht="10.5">
      <c r="A261" s="172">
        <v>32203</v>
      </c>
      <c r="B261" s="175">
        <v>32</v>
      </c>
      <c r="C261" s="176" t="s">
        <v>72</v>
      </c>
      <c r="D261" s="176" t="s">
        <v>180</v>
      </c>
      <c r="E261" s="176" t="s">
        <v>516</v>
      </c>
      <c r="F261" s="176" t="s">
        <v>238</v>
      </c>
      <c r="G261" s="176" t="s">
        <v>249</v>
      </c>
    </row>
    <row r="262" spans="1:7" ht="10.5">
      <c r="A262" s="172">
        <v>32204</v>
      </c>
      <c r="B262" s="175">
        <v>32</v>
      </c>
      <c r="C262" s="176" t="s">
        <v>72</v>
      </c>
      <c r="D262" s="176" t="s">
        <v>180</v>
      </c>
      <c r="E262" s="176" t="s">
        <v>517</v>
      </c>
      <c r="F262" s="176" t="s">
        <v>238</v>
      </c>
      <c r="G262" s="176" t="s">
        <v>249</v>
      </c>
    </row>
    <row r="263" spans="1:7" ht="10.5">
      <c r="A263" s="172">
        <v>32205</v>
      </c>
      <c r="B263" s="175">
        <v>32</v>
      </c>
      <c r="C263" s="176" t="s">
        <v>72</v>
      </c>
      <c r="D263" s="176" t="s">
        <v>180</v>
      </c>
      <c r="E263" s="176" t="s">
        <v>518</v>
      </c>
      <c r="F263" s="176" t="s">
        <v>238</v>
      </c>
      <c r="G263" s="176" t="s">
        <v>249</v>
      </c>
    </row>
    <row r="264" spans="1:7" ht="10.5">
      <c r="A264" s="172">
        <v>32206</v>
      </c>
      <c r="B264" s="175">
        <v>32</v>
      </c>
      <c r="C264" s="176" t="s">
        <v>72</v>
      </c>
      <c r="D264" s="176" t="s">
        <v>180</v>
      </c>
      <c r="E264" s="176" t="s">
        <v>519</v>
      </c>
      <c r="F264" s="176" t="s">
        <v>238</v>
      </c>
      <c r="G264" s="176" t="s">
        <v>249</v>
      </c>
    </row>
    <row r="265" spans="1:7" ht="10.5">
      <c r="A265" s="172">
        <v>32207</v>
      </c>
      <c r="B265" s="175">
        <v>32</v>
      </c>
      <c r="C265" s="176" t="s">
        <v>72</v>
      </c>
      <c r="D265" s="176" t="s">
        <v>180</v>
      </c>
      <c r="E265" s="176" t="s">
        <v>520</v>
      </c>
      <c r="F265" s="176" t="s">
        <v>238</v>
      </c>
      <c r="G265" s="176" t="s">
        <v>249</v>
      </c>
    </row>
    <row r="266" spans="1:7" ht="10.5">
      <c r="A266" s="172">
        <v>32251</v>
      </c>
      <c r="B266" s="175">
        <v>32</v>
      </c>
      <c r="C266" s="176" t="s">
        <v>72</v>
      </c>
      <c r="D266" s="176" t="s">
        <v>180</v>
      </c>
      <c r="E266" s="176" t="s">
        <v>521</v>
      </c>
      <c r="F266" s="176" t="s">
        <v>290</v>
      </c>
      <c r="G266" s="176" t="s">
        <v>249</v>
      </c>
    </row>
    <row r="267" spans="1:7" ht="10.5">
      <c r="A267" s="172">
        <v>32252</v>
      </c>
      <c r="B267" s="175">
        <v>32</v>
      </c>
      <c r="C267" s="176" t="s">
        <v>72</v>
      </c>
      <c r="D267" s="176" t="s">
        <v>180</v>
      </c>
      <c r="E267" s="176" t="s">
        <v>522</v>
      </c>
      <c r="F267" s="176" t="s">
        <v>290</v>
      </c>
      <c r="G267" s="176" t="s">
        <v>249</v>
      </c>
    </row>
    <row r="268" spans="1:7" ht="10.5">
      <c r="A268" s="172">
        <v>32301</v>
      </c>
      <c r="B268" s="175">
        <v>32</v>
      </c>
      <c r="C268" s="176" t="s">
        <v>72</v>
      </c>
      <c r="D268" s="176" t="s">
        <v>180</v>
      </c>
      <c r="E268" s="176" t="s">
        <v>523</v>
      </c>
      <c r="F268" s="176" t="s">
        <v>238</v>
      </c>
      <c r="G268" s="176" t="s">
        <v>261</v>
      </c>
    </row>
    <row r="269" spans="1:7" ht="10.5">
      <c r="A269" s="172">
        <v>33151</v>
      </c>
      <c r="B269" s="175">
        <v>33</v>
      </c>
      <c r="C269" s="176" t="s">
        <v>524</v>
      </c>
      <c r="D269" s="176" t="s">
        <v>525</v>
      </c>
      <c r="E269" s="176" t="s">
        <v>526</v>
      </c>
      <c r="F269" s="176" t="s">
        <v>527</v>
      </c>
      <c r="G269" s="176" t="s">
        <v>234</v>
      </c>
    </row>
    <row r="270" spans="1:7" ht="10.5">
      <c r="A270" s="172">
        <v>33152</v>
      </c>
      <c r="B270" s="175">
        <v>33</v>
      </c>
      <c r="C270" s="176" t="s">
        <v>524</v>
      </c>
      <c r="D270" s="176" t="s">
        <v>525</v>
      </c>
      <c r="E270" s="176" t="s">
        <v>528</v>
      </c>
      <c r="F270" s="176" t="s">
        <v>527</v>
      </c>
      <c r="G270" s="176" t="s">
        <v>234</v>
      </c>
    </row>
    <row r="271" spans="1:7" ht="10.5">
      <c r="A271" s="172">
        <v>33153</v>
      </c>
      <c r="B271" s="175">
        <v>33</v>
      </c>
      <c r="C271" s="176" t="s">
        <v>524</v>
      </c>
      <c r="D271" s="176" t="s">
        <v>525</v>
      </c>
      <c r="E271" s="176" t="s">
        <v>529</v>
      </c>
      <c r="F271" s="176" t="s">
        <v>527</v>
      </c>
      <c r="G271" s="176" t="s">
        <v>234</v>
      </c>
    </row>
    <row r="272" spans="1:7" ht="10.5">
      <c r="A272" s="172">
        <v>33154</v>
      </c>
      <c r="B272" s="175">
        <v>33</v>
      </c>
      <c r="C272" s="176" t="s">
        <v>524</v>
      </c>
      <c r="D272" s="176" t="s">
        <v>525</v>
      </c>
      <c r="E272" s="176" t="s">
        <v>530</v>
      </c>
      <c r="F272" s="176" t="s">
        <v>527</v>
      </c>
      <c r="G272" s="176" t="s">
        <v>234</v>
      </c>
    </row>
    <row r="273" spans="1:7" ht="10.5">
      <c r="A273" s="172">
        <v>33251</v>
      </c>
      <c r="B273" s="175">
        <v>33</v>
      </c>
      <c r="C273" s="176" t="s">
        <v>524</v>
      </c>
      <c r="D273" s="176" t="s">
        <v>525</v>
      </c>
      <c r="E273" s="176" t="s">
        <v>531</v>
      </c>
      <c r="F273" s="176" t="s">
        <v>527</v>
      </c>
      <c r="G273" s="176" t="s">
        <v>249</v>
      </c>
    </row>
    <row r="274" spans="1:7" ht="10.5">
      <c r="A274" s="172">
        <v>33351</v>
      </c>
      <c r="B274" s="175">
        <v>33</v>
      </c>
      <c r="C274" s="176" t="s">
        <v>524</v>
      </c>
      <c r="D274" s="176" t="s">
        <v>525</v>
      </c>
      <c r="E274" s="176" t="s">
        <v>535</v>
      </c>
      <c r="F274" s="176" t="s">
        <v>527</v>
      </c>
      <c r="G274" s="176" t="s">
        <v>261</v>
      </c>
    </row>
    <row r="275" spans="1:7" ht="10.5">
      <c r="A275" s="172">
        <v>33352</v>
      </c>
      <c r="B275" s="175">
        <v>33</v>
      </c>
      <c r="C275" s="176" t="s">
        <v>524</v>
      </c>
      <c r="D275" s="176" t="s">
        <v>525</v>
      </c>
      <c r="E275" s="176" t="s">
        <v>536</v>
      </c>
      <c r="F275" s="176" t="s">
        <v>527</v>
      </c>
      <c r="G275" s="176" t="s">
        <v>261</v>
      </c>
    </row>
    <row r="276" spans="1:7" ht="10.5">
      <c r="A276" s="172"/>
      <c r="B276" s="175"/>
      <c r="C276" s="176"/>
      <c r="D276" s="176"/>
      <c r="E276" s="176"/>
      <c r="F276" s="176"/>
      <c r="G276" s="176"/>
    </row>
    <row r="277" spans="1:7" ht="10.5">
      <c r="A277" s="172"/>
      <c r="B277" s="175"/>
      <c r="C277" s="176"/>
      <c r="D277" s="176"/>
      <c r="E277" s="176"/>
      <c r="F277" s="176"/>
      <c r="G277" s="176"/>
    </row>
    <row r="278" spans="1:7" ht="10.5">
      <c r="A278" s="172"/>
      <c r="B278" s="175"/>
      <c r="C278" s="176"/>
      <c r="D278" s="176"/>
      <c r="E278" s="176"/>
      <c r="F278" s="176"/>
      <c r="G278" s="176"/>
    </row>
    <row r="279" spans="1:7" ht="10.5">
      <c r="A279" s="216"/>
      <c r="B279" s="214"/>
      <c r="C279" s="215"/>
      <c r="D279" s="215"/>
      <c r="E279" s="215"/>
      <c r="F279" s="215"/>
      <c r="G279" s="215"/>
    </row>
    <row r="280" spans="1:7" ht="10.5">
      <c r="A280" s="172"/>
      <c r="B280" s="175"/>
      <c r="C280" s="176"/>
      <c r="D280" s="176"/>
      <c r="E280" s="176"/>
      <c r="F280" s="176"/>
      <c r="G280" s="176"/>
    </row>
    <row r="281" spans="1:7" ht="10.5">
      <c r="A281" s="172"/>
      <c r="B281" s="175"/>
      <c r="C281" s="176"/>
      <c r="D281" s="176"/>
      <c r="E281" s="176"/>
      <c r="F281" s="176"/>
      <c r="G281" s="176"/>
    </row>
    <row r="282" spans="1:7" ht="10.5">
      <c r="A282" s="172"/>
      <c r="B282" s="175"/>
      <c r="C282" s="176"/>
      <c r="D282" s="176"/>
      <c r="E282" s="176"/>
      <c r="F282" s="176"/>
      <c r="G282" s="176"/>
    </row>
    <row r="283" spans="1:7" ht="10.5">
      <c r="A283" s="172"/>
      <c r="B283" s="175"/>
      <c r="C283" s="176"/>
      <c r="D283" s="176"/>
      <c r="E283" s="176"/>
      <c r="F283" s="176"/>
      <c r="G283" s="176"/>
    </row>
    <row r="284" spans="1:7" ht="10.5">
      <c r="A284" s="172"/>
      <c r="B284" s="175"/>
      <c r="C284" s="176"/>
      <c r="D284" s="176"/>
      <c r="E284" s="176"/>
      <c r="F284" s="176"/>
      <c r="G284" s="176"/>
    </row>
    <row r="285" spans="1:7" ht="10.5">
      <c r="A285" s="172"/>
      <c r="B285" s="175"/>
      <c r="C285" s="176"/>
      <c r="D285" s="176"/>
      <c r="E285" s="176"/>
      <c r="F285" s="176"/>
      <c r="G285" s="176"/>
    </row>
    <row r="286" spans="1:7" ht="10.5">
      <c r="A286" s="172"/>
      <c r="B286" s="175"/>
      <c r="C286" s="176"/>
      <c r="D286" s="176"/>
      <c r="E286" s="176"/>
      <c r="F286" s="176"/>
      <c r="G286" s="176"/>
    </row>
    <row r="287" spans="1:7" ht="10.5">
      <c r="A287" s="172"/>
      <c r="B287" s="175"/>
      <c r="C287" s="176"/>
      <c r="D287" s="176"/>
      <c r="E287" s="176"/>
      <c r="F287" s="176"/>
      <c r="G287" s="176"/>
    </row>
    <row r="288" spans="1:7" ht="10.5">
      <c r="A288" s="172"/>
      <c r="B288" s="175"/>
      <c r="C288" s="176"/>
      <c r="D288" s="176"/>
      <c r="E288" s="176"/>
      <c r="F288" s="176"/>
      <c r="G288" s="176"/>
    </row>
    <row r="289" spans="1:7" ht="10.5">
      <c r="A289" s="198"/>
      <c r="B289" s="175"/>
      <c r="C289" s="176"/>
      <c r="D289" s="176"/>
      <c r="E289" s="176"/>
      <c r="F289" s="176"/>
      <c r="G289" s="176"/>
    </row>
    <row r="290" spans="1:7" ht="10.5">
      <c r="A290" s="172"/>
      <c r="B290" s="175"/>
      <c r="C290" s="176"/>
      <c r="D290" s="176"/>
      <c r="E290" s="176"/>
      <c r="F290" s="176"/>
      <c r="G290" s="176"/>
    </row>
    <row r="291" spans="1:7" ht="10.5">
      <c r="A291" s="172"/>
      <c r="B291" s="175"/>
      <c r="C291" s="176"/>
      <c r="D291" s="176"/>
      <c r="E291" s="176"/>
      <c r="F291" s="176"/>
      <c r="G291" s="176"/>
    </row>
    <row r="292" spans="1:7" ht="10.5">
      <c r="A292" s="172"/>
      <c r="B292" s="175"/>
      <c r="C292" s="176"/>
      <c r="D292" s="176"/>
      <c r="E292" s="176"/>
      <c r="F292" s="176"/>
      <c r="G292" s="176"/>
    </row>
    <row r="293" spans="1:7" ht="10.5">
      <c r="A293" s="172"/>
      <c r="B293" s="175"/>
      <c r="C293" s="176"/>
      <c r="D293" s="176"/>
      <c r="E293" s="176"/>
      <c r="F293" s="176"/>
      <c r="G293" s="176"/>
    </row>
    <row r="294" spans="1:7" ht="10.5">
      <c r="A294" s="172"/>
      <c r="B294" s="175"/>
      <c r="C294" s="176"/>
      <c r="D294" s="176"/>
      <c r="E294" s="176"/>
      <c r="F294" s="176"/>
      <c r="G294" s="176"/>
    </row>
    <row r="295" spans="1:7" ht="10.5">
      <c r="A295" s="172"/>
      <c r="B295" s="175"/>
      <c r="C295" s="176"/>
      <c r="D295" s="176"/>
      <c r="E295" s="176"/>
      <c r="F295" s="176"/>
      <c r="G295" s="176"/>
    </row>
    <row r="296" spans="1:7" ht="10.5">
      <c r="A296" s="172"/>
      <c r="B296" s="175"/>
      <c r="C296" s="176"/>
      <c r="D296" s="176"/>
      <c r="E296" s="176"/>
      <c r="F296" s="176"/>
      <c r="G296" s="176"/>
    </row>
    <row r="297" spans="1:7" ht="10.5">
      <c r="A297" s="172"/>
      <c r="B297" s="175"/>
      <c r="C297" s="176"/>
      <c r="D297" s="176"/>
      <c r="E297" s="176"/>
      <c r="F297" s="176"/>
      <c r="G297" s="176"/>
    </row>
    <row r="298" spans="1:7" ht="10.5">
      <c r="A298" s="172"/>
      <c r="B298" s="175"/>
      <c r="C298" s="176"/>
      <c r="D298" s="176"/>
      <c r="E298" s="176"/>
      <c r="F298" s="176"/>
      <c r="G298" s="176"/>
    </row>
    <row r="299" spans="1:7" ht="10.5">
      <c r="A299" s="172"/>
      <c r="B299" s="175"/>
      <c r="C299" s="176"/>
      <c r="D299" s="176"/>
      <c r="E299" s="176"/>
      <c r="F299" s="176"/>
      <c r="G299" s="176"/>
    </row>
    <row r="300" spans="1:7" ht="10.5">
      <c r="A300" s="172"/>
      <c r="B300" s="175"/>
      <c r="C300" s="176"/>
      <c r="D300" s="176"/>
      <c r="E300" s="176"/>
      <c r="F300" s="176"/>
      <c r="G300" s="176"/>
    </row>
    <row r="301" spans="1:7" ht="10.5">
      <c r="A301" s="172"/>
      <c r="B301" s="175"/>
      <c r="C301" s="176"/>
      <c r="D301" s="176"/>
      <c r="E301" s="176"/>
      <c r="F301" s="176"/>
      <c r="G301" s="176"/>
    </row>
    <row r="302" spans="1:7" ht="10.5">
      <c r="A302" s="172"/>
      <c r="B302" s="175"/>
      <c r="C302" s="176"/>
      <c r="D302" s="176"/>
      <c r="E302" s="176"/>
      <c r="F302" s="176"/>
      <c r="G302" s="176"/>
    </row>
    <row r="303" spans="1:7" ht="10.5">
      <c r="A303" s="172"/>
      <c r="B303" s="175"/>
      <c r="C303" s="176"/>
      <c r="D303" s="176"/>
      <c r="E303" s="176"/>
      <c r="F303" s="176"/>
      <c r="G303" s="176"/>
    </row>
    <row r="304" spans="1:7" ht="10.5">
      <c r="A304" s="172"/>
      <c r="B304" s="175"/>
      <c r="C304" s="176"/>
      <c r="D304" s="176"/>
      <c r="E304" s="176"/>
      <c r="F304" s="176"/>
      <c r="G304" s="176"/>
    </row>
    <row r="305" spans="1:7" ht="10.5">
      <c r="A305" s="172"/>
      <c r="B305" s="175"/>
      <c r="C305" s="176"/>
      <c r="D305" s="176"/>
      <c r="E305" s="176"/>
      <c r="F305" s="176"/>
      <c r="G305" s="176"/>
    </row>
    <row r="306" spans="1:7" ht="10.5">
      <c r="A306" s="172"/>
      <c r="B306" s="175"/>
      <c r="C306" s="176"/>
      <c r="D306" s="176"/>
      <c r="E306" s="176"/>
      <c r="F306" s="176"/>
      <c r="G306" s="176"/>
    </row>
    <row r="307" spans="1:7" ht="10.5">
      <c r="A307" s="172"/>
      <c r="B307" s="175"/>
      <c r="C307" s="176"/>
      <c r="D307" s="176"/>
      <c r="E307" s="176"/>
      <c r="F307" s="176"/>
      <c r="G307" s="176"/>
    </row>
    <row r="308" spans="1:7" ht="10.5">
      <c r="A308" s="172"/>
      <c r="B308" s="175"/>
      <c r="C308" s="176"/>
      <c r="D308" s="176"/>
      <c r="E308" s="176"/>
      <c r="F308" s="176"/>
      <c r="G308" s="176"/>
    </row>
    <row r="309" spans="1:7" ht="10.5">
      <c r="A309" s="172"/>
      <c r="B309" s="175"/>
      <c r="C309" s="176"/>
      <c r="D309" s="176"/>
      <c r="E309" s="176"/>
      <c r="F309" s="176"/>
      <c r="G309" s="176"/>
    </row>
    <row r="310" spans="1:7" ht="10.5">
      <c r="A310" s="172"/>
      <c r="B310" s="175"/>
      <c r="C310" s="176"/>
      <c r="D310" s="176"/>
      <c r="E310" s="176"/>
      <c r="F310" s="176"/>
      <c r="G310" s="176"/>
    </row>
    <row r="311" spans="1:7" ht="10.5">
      <c r="A311" s="172"/>
      <c r="B311" s="175"/>
      <c r="C311" s="176"/>
      <c r="D311" s="176"/>
      <c r="E311" s="176"/>
      <c r="F311" s="176"/>
      <c r="G311" s="176"/>
    </row>
    <row r="312" spans="1:7" ht="10.5">
      <c r="A312" s="172"/>
      <c r="B312" s="175"/>
      <c r="C312" s="176"/>
      <c r="D312" s="176"/>
      <c r="E312" s="176"/>
      <c r="F312" s="176"/>
      <c r="G312" s="176"/>
    </row>
    <row r="313" spans="1:7" ht="10.5">
      <c r="A313" s="172"/>
      <c r="B313" s="175"/>
      <c r="C313" s="176"/>
      <c r="D313" s="176"/>
      <c r="E313" s="176"/>
      <c r="F313" s="176"/>
      <c r="G313" s="176"/>
    </row>
    <row r="314" spans="1:7" ht="10.5">
      <c r="A314" s="172"/>
      <c r="B314" s="175"/>
      <c r="C314" s="176"/>
      <c r="D314" s="176"/>
      <c r="E314" s="176"/>
      <c r="F314" s="176"/>
      <c r="G314" s="176"/>
    </row>
    <row r="315" spans="1:7" ht="10.5">
      <c r="A315" s="172"/>
      <c r="B315" s="175"/>
      <c r="C315" s="176"/>
      <c r="D315" s="176"/>
      <c r="E315" s="176"/>
      <c r="F315" s="176"/>
      <c r="G315" s="176"/>
    </row>
    <row r="316" spans="1:7" ht="10.5">
      <c r="A316" s="172"/>
      <c r="B316" s="175"/>
      <c r="C316" s="176"/>
      <c r="D316" s="176"/>
      <c r="E316" s="176"/>
      <c r="F316" s="176"/>
      <c r="G316" s="176"/>
    </row>
    <row r="317" spans="1:7" ht="10.5">
      <c r="A317" s="172"/>
      <c r="B317" s="175"/>
      <c r="C317" s="176"/>
      <c r="D317" s="176"/>
      <c r="E317" s="176"/>
      <c r="F317" s="176"/>
      <c r="G317" s="176"/>
    </row>
    <row r="318" spans="1:7" ht="10.5">
      <c r="A318" s="172"/>
      <c r="B318" s="175"/>
      <c r="C318" s="176"/>
      <c r="D318" s="176"/>
      <c r="E318" s="176"/>
      <c r="F318" s="176"/>
      <c r="G318" s="176"/>
    </row>
    <row r="319" spans="1:7" ht="10.5">
      <c r="A319" s="172"/>
      <c r="B319" s="175"/>
      <c r="C319" s="176"/>
      <c r="D319" s="176"/>
      <c r="E319" s="176"/>
      <c r="F319" s="176"/>
      <c r="G319" s="176"/>
    </row>
    <row r="320" spans="1:7" ht="10.5">
      <c r="A320" s="172"/>
      <c r="B320" s="175"/>
      <c r="C320" s="176"/>
      <c r="D320" s="176"/>
      <c r="E320" s="176"/>
      <c r="F320" s="176"/>
      <c r="G320" s="176"/>
    </row>
    <row r="321" spans="1:7" ht="10.5">
      <c r="A321" s="172"/>
      <c r="B321" s="175"/>
      <c r="C321" s="176"/>
      <c r="D321" s="176"/>
      <c r="E321" s="176"/>
      <c r="F321" s="176"/>
      <c r="G321" s="176"/>
    </row>
    <row r="322" spans="1:7" ht="10.5">
      <c r="A322" s="172"/>
      <c r="B322" s="175"/>
      <c r="C322" s="176"/>
      <c r="D322" s="176"/>
      <c r="E322" s="176"/>
      <c r="F322" s="176"/>
      <c r="G322" s="176"/>
    </row>
    <row r="323" spans="1:7" ht="10.5">
      <c r="A323" s="172"/>
      <c r="B323" s="175"/>
      <c r="C323" s="176"/>
      <c r="D323" s="176"/>
      <c r="E323" s="176"/>
      <c r="F323" s="176"/>
      <c r="G323" s="176"/>
    </row>
    <row r="324" spans="1:7" ht="10.5">
      <c r="A324" s="172"/>
      <c r="B324" s="175"/>
      <c r="C324" s="176"/>
      <c r="D324" s="176"/>
      <c r="E324" s="176"/>
      <c r="F324" s="176"/>
      <c r="G324" s="176"/>
    </row>
    <row r="325" spans="1:7" ht="10.5">
      <c r="A325" s="172"/>
      <c r="B325" s="175"/>
      <c r="C325" s="176"/>
      <c r="D325" s="176"/>
      <c r="E325" s="176"/>
      <c r="F325" s="176"/>
      <c r="G325" s="176"/>
    </row>
    <row r="326" spans="1:7" ht="10.5">
      <c r="A326" s="172"/>
      <c r="B326" s="175"/>
      <c r="C326" s="176"/>
      <c r="D326" s="176"/>
      <c r="E326" s="176"/>
      <c r="F326" s="176"/>
      <c r="G326" s="176"/>
    </row>
    <row r="327" spans="1:7" ht="10.5">
      <c r="A327" s="172"/>
      <c r="B327" s="175"/>
      <c r="C327" s="176"/>
      <c r="D327" s="176"/>
      <c r="E327" s="176"/>
      <c r="F327" s="176"/>
      <c r="G327" s="176"/>
    </row>
    <row r="328" spans="1:7" ht="10.5">
      <c r="A328" s="172"/>
      <c r="B328" s="175"/>
      <c r="C328" s="176"/>
      <c r="D328" s="176"/>
      <c r="E328" s="176"/>
      <c r="F328" s="176"/>
      <c r="G328" s="176"/>
    </row>
    <row r="329" spans="1:7" ht="10.5">
      <c r="A329" s="172"/>
      <c r="B329" s="175"/>
      <c r="C329" s="176"/>
      <c r="D329" s="176"/>
      <c r="E329" s="176"/>
      <c r="F329" s="176"/>
      <c r="G329" s="176"/>
    </row>
    <row r="330" spans="1:7" ht="10.5">
      <c r="A330" s="172"/>
      <c r="B330" s="175"/>
      <c r="C330" s="176"/>
      <c r="D330" s="176"/>
      <c r="E330" s="176"/>
      <c r="F330" s="176"/>
      <c r="G330" s="176"/>
    </row>
    <row r="331" spans="1:7" ht="10.5">
      <c r="A331" s="172"/>
      <c r="B331" s="175"/>
      <c r="C331" s="176"/>
      <c r="D331" s="176"/>
      <c r="E331" s="176"/>
      <c r="F331" s="176"/>
      <c r="G331" s="176"/>
    </row>
    <row r="332" spans="1:7" ht="10.5">
      <c r="A332" s="172"/>
      <c r="B332" s="175"/>
      <c r="C332" s="176"/>
      <c r="D332" s="176"/>
      <c r="E332" s="176"/>
      <c r="F332" s="176"/>
      <c r="G332" s="176"/>
    </row>
    <row r="333" spans="1:7" ht="10.5">
      <c r="A333" s="216"/>
      <c r="B333" s="214"/>
      <c r="C333" s="215"/>
      <c r="D333" s="215"/>
      <c r="E333" s="215"/>
      <c r="F333" s="215"/>
      <c r="G333" s="215"/>
    </row>
    <row r="334" spans="1:7" ht="10.5">
      <c r="A334" s="216"/>
      <c r="B334" s="214"/>
      <c r="C334" s="215"/>
      <c r="D334" s="215"/>
      <c r="E334" s="215"/>
      <c r="F334" s="215"/>
      <c r="G334" s="215"/>
    </row>
    <row r="335" spans="1:7" ht="10.5">
      <c r="A335" s="172"/>
      <c r="B335" s="175"/>
      <c r="C335" s="176"/>
      <c r="D335" s="176"/>
      <c r="E335" s="176"/>
      <c r="F335" s="176"/>
      <c r="G335" s="176"/>
    </row>
    <row r="336" spans="1:7" ht="10.5">
      <c r="A336" s="172"/>
      <c r="B336" s="175"/>
      <c r="C336" s="176"/>
      <c r="D336" s="176"/>
      <c r="E336" s="176"/>
      <c r="F336" s="176"/>
      <c r="G336" s="176"/>
    </row>
    <row r="337" spans="1:7" ht="10.5">
      <c r="A337" s="172"/>
      <c r="B337" s="175"/>
      <c r="C337" s="176"/>
      <c r="D337" s="176"/>
      <c r="E337" s="176"/>
      <c r="F337" s="176"/>
      <c r="G337" s="176"/>
    </row>
    <row r="338" spans="1:7" ht="10.5">
      <c r="A338" s="172"/>
      <c r="B338" s="175"/>
      <c r="C338" s="176"/>
      <c r="D338" s="176"/>
      <c r="E338" s="176"/>
      <c r="F338" s="176"/>
      <c r="G338" s="176"/>
    </row>
    <row r="339" spans="1:7" ht="10.5">
      <c r="A339" s="172"/>
      <c r="B339" s="175"/>
      <c r="C339" s="176"/>
      <c r="D339" s="176"/>
      <c r="E339" s="176"/>
      <c r="F339" s="176"/>
      <c r="G339" s="176"/>
    </row>
    <row r="340" spans="1:7" ht="10.5">
      <c r="A340" s="172"/>
      <c r="B340" s="175"/>
      <c r="C340" s="176"/>
      <c r="D340" s="176"/>
      <c r="E340" s="176"/>
      <c r="F340" s="176"/>
      <c r="G340" s="176"/>
    </row>
    <row r="341" spans="1:7" ht="10.5">
      <c r="A341" s="172"/>
      <c r="B341" s="175"/>
      <c r="C341" s="176"/>
      <c r="D341" s="176"/>
      <c r="E341" s="176"/>
      <c r="F341" s="176"/>
      <c r="G341" s="176"/>
    </row>
    <row r="342" spans="1:7" ht="10.5">
      <c r="A342" s="172"/>
      <c r="B342" s="175"/>
      <c r="C342" s="176"/>
      <c r="D342" s="176"/>
      <c r="E342" s="176"/>
      <c r="F342" s="176"/>
      <c r="G342" s="176"/>
    </row>
    <row r="343" spans="1:7" ht="10.5">
      <c r="A343" s="172"/>
      <c r="B343" s="175"/>
      <c r="C343" s="176"/>
      <c r="D343" s="176"/>
      <c r="E343" s="176"/>
      <c r="F343" s="176"/>
      <c r="G343" s="176"/>
    </row>
    <row r="344" spans="1:7" ht="10.5">
      <c r="A344" s="172"/>
      <c r="B344" s="175"/>
      <c r="C344" s="176"/>
      <c r="D344" s="176"/>
      <c r="E344" s="176"/>
      <c r="F344" s="176"/>
      <c r="G344" s="176"/>
    </row>
    <row r="345" spans="1:7" ht="10.5">
      <c r="A345" s="172"/>
      <c r="B345" s="175"/>
      <c r="C345" s="176"/>
      <c r="D345" s="176"/>
      <c r="E345" s="176"/>
      <c r="F345" s="176"/>
      <c r="G345" s="176"/>
    </row>
    <row r="346" spans="1:7" ht="10.5">
      <c r="A346" s="172"/>
      <c r="B346" s="175"/>
      <c r="C346" s="176"/>
      <c r="D346" s="176"/>
      <c r="E346" s="176"/>
      <c r="F346" s="176"/>
      <c r="G346" s="176"/>
    </row>
    <row r="347" spans="1:7" ht="10.5">
      <c r="A347" s="172"/>
      <c r="B347" s="175"/>
      <c r="C347" s="176"/>
      <c r="D347" s="176"/>
      <c r="E347" s="176"/>
      <c r="F347" s="176"/>
      <c r="G347" s="176"/>
    </row>
    <row r="348" spans="1:7" ht="10.5">
      <c r="A348" s="172"/>
      <c r="B348" s="175"/>
      <c r="C348" s="176"/>
      <c r="D348" s="176"/>
      <c r="E348" s="176"/>
      <c r="F348" s="176"/>
      <c r="G348" s="176"/>
    </row>
    <row r="349" spans="1:7" ht="10.5">
      <c r="A349" s="172"/>
      <c r="B349" s="175"/>
      <c r="C349" s="176"/>
      <c r="D349" s="176"/>
      <c r="E349" s="176"/>
      <c r="F349" s="176"/>
      <c r="G349" s="176"/>
    </row>
    <row r="350" spans="1:7" ht="10.5">
      <c r="A350" s="172"/>
      <c r="B350" s="175"/>
      <c r="C350" s="176"/>
      <c r="D350" s="176"/>
      <c r="E350" s="176"/>
      <c r="F350" s="176"/>
      <c r="G350" s="176"/>
    </row>
    <row r="351" spans="1:7" ht="10.5">
      <c r="A351" s="172"/>
      <c r="B351" s="175"/>
      <c r="C351" s="176"/>
      <c r="D351" s="176"/>
      <c r="E351" s="176"/>
      <c r="F351" s="176"/>
      <c r="G351" s="176"/>
    </row>
    <row r="352" spans="1:7" ht="10.5">
      <c r="A352" s="172"/>
      <c r="B352" s="175"/>
      <c r="C352" s="176"/>
      <c r="D352" s="176"/>
      <c r="E352" s="176"/>
      <c r="F352" s="176"/>
      <c r="G352" s="176"/>
    </row>
    <row r="353" spans="1:7" ht="10.5">
      <c r="A353" s="213"/>
      <c r="B353" s="214"/>
      <c r="C353" s="215"/>
      <c r="D353" s="215"/>
      <c r="E353" s="215"/>
      <c r="F353" s="215"/>
      <c r="G353" s="215"/>
    </row>
    <row r="354" spans="1:7" ht="10.5">
      <c r="A354" s="172"/>
      <c r="B354" s="175"/>
      <c r="C354" s="176"/>
      <c r="D354" s="176"/>
      <c r="E354" s="176"/>
      <c r="F354" s="176"/>
      <c r="G354" s="176"/>
    </row>
    <row r="355" spans="1:7" ht="10.5">
      <c r="A355" s="172"/>
      <c r="B355" s="175"/>
      <c r="C355" s="176"/>
      <c r="D355" s="176"/>
      <c r="E355" s="176"/>
      <c r="F355" s="176"/>
      <c r="G355" s="176"/>
    </row>
    <row r="356" spans="1:7" ht="10.5">
      <c r="A356" s="172"/>
      <c r="B356" s="175"/>
      <c r="C356" s="176"/>
      <c r="D356" s="176"/>
      <c r="E356" s="176"/>
      <c r="F356" s="176"/>
      <c r="G356" s="176"/>
    </row>
    <row r="357" spans="1:7" ht="10.5">
      <c r="A357" s="172"/>
      <c r="B357" s="175"/>
      <c r="C357" s="176"/>
      <c r="D357" s="176"/>
      <c r="E357" s="176"/>
      <c r="F357" s="176"/>
      <c r="G357" s="176"/>
    </row>
    <row r="358" spans="1:7" ht="10.5">
      <c r="A358" s="172"/>
      <c r="B358" s="175"/>
      <c r="C358" s="176"/>
      <c r="D358" s="176"/>
      <c r="E358" s="176"/>
      <c r="F358" s="176"/>
      <c r="G358" s="176"/>
    </row>
    <row r="359" spans="1:7" ht="10.5">
      <c r="A359" s="172"/>
      <c r="B359" s="175"/>
      <c r="C359" s="176"/>
      <c r="D359" s="176"/>
      <c r="E359" s="176"/>
      <c r="F359" s="176"/>
      <c r="G359" s="176"/>
    </row>
    <row r="360" spans="1:7" ht="10.5">
      <c r="A360" s="172"/>
      <c r="B360" s="175"/>
      <c r="C360" s="176"/>
      <c r="D360" s="176"/>
      <c r="E360" s="176"/>
      <c r="F360" s="176"/>
      <c r="G360" s="176"/>
    </row>
    <row r="361" spans="1:7" ht="10.5">
      <c r="A361" s="172"/>
      <c r="B361" s="175"/>
      <c r="C361" s="176"/>
      <c r="D361" s="176"/>
      <c r="E361" s="176"/>
      <c r="F361" s="176"/>
      <c r="G361" s="176"/>
    </row>
    <row r="362" spans="1:7" ht="10.5">
      <c r="A362" s="172"/>
      <c r="B362" s="175"/>
      <c r="C362" s="176"/>
      <c r="D362" s="176"/>
      <c r="E362" s="176"/>
      <c r="F362" s="176"/>
      <c r="G362" s="176"/>
    </row>
    <row r="363" spans="1:7" ht="10.5">
      <c r="A363" s="172"/>
      <c r="B363" s="175"/>
      <c r="C363" s="176"/>
      <c r="D363" s="176"/>
      <c r="E363" s="176"/>
      <c r="F363" s="176"/>
      <c r="G363" s="176"/>
    </row>
    <row r="364" spans="1:7" ht="10.5">
      <c r="A364" s="172"/>
      <c r="B364" s="175"/>
      <c r="C364" s="176"/>
      <c r="D364" s="176"/>
      <c r="E364" s="176"/>
      <c r="F364" s="176"/>
      <c r="G364" s="176"/>
    </row>
    <row r="365" spans="1:7" ht="10.5">
      <c r="A365" s="172"/>
      <c r="B365" s="175"/>
      <c r="C365" s="176"/>
      <c r="D365" s="176"/>
      <c r="E365" s="176"/>
      <c r="F365" s="176"/>
      <c r="G365" s="176"/>
    </row>
    <row r="366" spans="1:7" ht="10.5">
      <c r="A366" s="172"/>
      <c r="B366" s="175"/>
      <c r="C366" s="176"/>
      <c r="D366" s="176"/>
      <c r="E366" s="176"/>
      <c r="F366" s="176"/>
      <c r="G366" s="176"/>
    </row>
    <row r="367" spans="1:7" ht="10.5">
      <c r="A367" s="172"/>
      <c r="B367" s="175"/>
      <c r="C367" s="176"/>
      <c r="D367" s="176"/>
      <c r="E367" s="176"/>
      <c r="F367" s="176"/>
      <c r="G367" s="176"/>
    </row>
    <row r="368" spans="1:7" ht="10.5">
      <c r="A368" s="172"/>
      <c r="B368" s="175"/>
      <c r="C368" s="176"/>
      <c r="D368" s="176"/>
      <c r="E368" s="176"/>
      <c r="F368" s="176"/>
      <c r="G368" s="176"/>
    </row>
    <row r="369" spans="1:7" ht="10.5">
      <c r="A369" s="172"/>
      <c r="B369" s="175"/>
      <c r="C369" s="176"/>
      <c r="D369" s="176"/>
      <c r="E369" s="176"/>
      <c r="F369" s="176"/>
      <c r="G369" s="176"/>
    </row>
    <row r="370" spans="1:7" ht="10.5">
      <c r="A370" s="172"/>
      <c r="B370" s="175"/>
      <c r="C370" s="176"/>
      <c r="D370" s="176"/>
      <c r="E370" s="176"/>
      <c r="F370" s="176"/>
      <c r="G370" s="176"/>
    </row>
    <row r="371" spans="1:7" ht="10.5">
      <c r="A371" s="172"/>
      <c r="B371" s="175"/>
      <c r="C371" s="176"/>
      <c r="D371" s="176"/>
      <c r="E371" s="176"/>
      <c r="F371" s="176"/>
      <c r="G371" s="176"/>
    </row>
    <row r="372" spans="1:7" ht="10.5">
      <c r="A372" s="172"/>
      <c r="B372" s="175"/>
      <c r="C372" s="176"/>
      <c r="D372" s="176"/>
      <c r="E372" s="176"/>
      <c r="F372" s="176"/>
      <c r="G372" s="176"/>
    </row>
    <row r="373" spans="1:7" ht="10.5">
      <c r="A373" s="172"/>
      <c r="B373" s="175"/>
      <c r="C373" s="176"/>
      <c r="D373" s="176"/>
      <c r="E373" s="176"/>
      <c r="F373" s="176"/>
      <c r="G373" s="176"/>
    </row>
    <row r="374" spans="1:7" ht="10.5">
      <c r="A374" s="172"/>
      <c r="B374" s="175"/>
      <c r="C374" s="176"/>
      <c r="D374" s="176"/>
      <c r="E374" s="176"/>
      <c r="F374" s="176"/>
      <c r="G374" s="176"/>
    </row>
    <row r="375" spans="1:7" ht="10.5">
      <c r="A375" s="172"/>
      <c r="B375" s="175"/>
      <c r="C375" s="176"/>
      <c r="D375" s="176"/>
      <c r="E375" s="176"/>
      <c r="F375" s="176"/>
      <c r="G375" s="176"/>
    </row>
    <row r="376" spans="1:7" ht="10.5">
      <c r="A376" s="172"/>
      <c r="B376" s="175"/>
      <c r="C376" s="176"/>
      <c r="D376" s="176"/>
      <c r="E376" s="176"/>
      <c r="F376" s="176"/>
      <c r="G376" s="176"/>
    </row>
    <row r="377" spans="1:7" ht="10.5">
      <c r="A377" s="172"/>
      <c r="B377" s="175"/>
      <c r="C377" s="176"/>
      <c r="D377" s="176"/>
      <c r="E377" s="176"/>
      <c r="F377" s="176"/>
      <c r="G377" s="176"/>
    </row>
    <row r="378" spans="1:7" ht="10.5">
      <c r="A378" s="172"/>
      <c r="B378" s="175"/>
      <c r="C378" s="176"/>
      <c r="D378" s="176"/>
      <c r="E378" s="176"/>
      <c r="F378" s="176"/>
      <c r="G378" s="176"/>
    </row>
    <row r="379" spans="1:7" ht="10.5">
      <c r="A379" s="172"/>
      <c r="B379" s="175"/>
      <c r="C379" s="176"/>
      <c r="D379" s="176"/>
      <c r="E379" s="176"/>
      <c r="F379" s="176"/>
      <c r="G379" s="176"/>
    </row>
    <row r="380" spans="1:7" ht="10.5">
      <c r="A380" s="172"/>
      <c r="B380" s="175"/>
      <c r="C380" s="176"/>
      <c r="D380" s="176"/>
      <c r="E380" s="176"/>
      <c r="F380" s="176"/>
      <c r="G380" s="176"/>
    </row>
    <row r="381" spans="1:7" ht="10.5">
      <c r="A381" s="172"/>
      <c r="B381" s="175"/>
      <c r="C381" s="176"/>
      <c r="D381" s="176"/>
      <c r="E381" s="176"/>
      <c r="F381" s="176"/>
      <c r="G381" s="176"/>
    </row>
    <row r="382" spans="1:7" ht="10.5">
      <c r="A382" s="172"/>
      <c r="B382" s="175"/>
      <c r="C382" s="176"/>
      <c r="D382" s="176"/>
      <c r="E382" s="176"/>
      <c r="F382" s="176"/>
      <c r="G382" s="176"/>
    </row>
    <row r="383" spans="1:7" ht="10.5">
      <c r="A383" s="172"/>
      <c r="B383" s="175"/>
      <c r="C383" s="176"/>
      <c r="D383" s="176"/>
      <c r="E383" s="176"/>
      <c r="F383" s="176"/>
      <c r="G383" s="176"/>
    </row>
    <row r="384" spans="1:7" ht="10.5">
      <c r="A384" s="172"/>
      <c r="B384" s="175"/>
      <c r="C384" s="176"/>
      <c r="D384" s="176"/>
      <c r="E384" s="176"/>
      <c r="F384" s="176"/>
      <c r="G384" s="176"/>
    </row>
    <row r="385" spans="1:7" ht="10.5">
      <c r="A385" s="172"/>
      <c r="B385" s="175"/>
      <c r="C385" s="176"/>
      <c r="D385" s="176"/>
      <c r="E385" s="176"/>
      <c r="F385" s="176"/>
      <c r="G385" s="176"/>
    </row>
    <row r="386" spans="1:7" ht="10.5">
      <c r="A386" s="172"/>
      <c r="B386" s="175"/>
      <c r="C386" s="176"/>
      <c r="D386" s="176"/>
      <c r="E386" s="176"/>
      <c r="F386" s="176"/>
      <c r="G386" s="176"/>
    </row>
    <row r="387" spans="1:7" ht="10.5">
      <c r="A387" s="172"/>
      <c r="B387" s="175"/>
      <c r="C387" s="176"/>
      <c r="D387" s="176"/>
      <c r="E387" s="176"/>
      <c r="F387" s="176"/>
      <c r="G387" s="176"/>
    </row>
    <row r="388" spans="1:7" ht="10.5">
      <c r="A388" s="172"/>
      <c r="B388" s="175"/>
      <c r="C388" s="176"/>
      <c r="D388" s="176"/>
      <c r="E388" s="176"/>
      <c r="F388" s="176"/>
      <c r="G388" s="176"/>
    </row>
    <row r="389" spans="1:7" ht="10.5">
      <c r="A389" s="172"/>
      <c r="B389" s="175"/>
      <c r="C389" s="176"/>
      <c r="D389" s="176"/>
      <c r="E389" s="176"/>
      <c r="F389" s="176"/>
      <c r="G389" s="176"/>
    </row>
    <row r="390" spans="1:7" ht="10.5">
      <c r="A390" s="172"/>
      <c r="B390" s="175"/>
      <c r="C390" s="176"/>
      <c r="D390" s="176"/>
      <c r="E390" s="176"/>
      <c r="F390" s="176"/>
      <c r="G390" s="176"/>
    </row>
    <row r="391" spans="1:7" ht="10.5">
      <c r="A391" s="172"/>
      <c r="B391" s="175"/>
      <c r="C391" s="176"/>
      <c r="D391" s="176"/>
      <c r="E391" s="176"/>
      <c r="F391" s="176"/>
      <c r="G391" s="176"/>
    </row>
    <row r="392" spans="1:7" ht="10.5">
      <c r="A392" s="172"/>
      <c r="B392" s="175"/>
      <c r="C392" s="176"/>
      <c r="D392" s="176"/>
      <c r="E392" s="176"/>
      <c r="F392" s="176"/>
      <c r="G392" s="176"/>
    </row>
    <row r="393" spans="1:7" ht="10.5">
      <c r="A393" s="172"/>
      <c r="B393" s="175"/>
      <c r="C393" s="176"/>
      <c r="D393" s="176"/>
      <c r="E393" s="176"/>
      <c r="F393" s="176"/>
      <c r="G393" s="176"/>
    </row>
    <row r="394" spans="1:7" ht="10.5">
      <c r="A394" s="172"/>
      <c r="B394" s="175"/>
      <c r="C394" s="176"/>
      <c r="D394" s="176"/>
      <c r="E394" s="176"/>
      <c r="F394" s="176"/>
      <c r="G394" s="176"/>
    </row>
    <row r="395" spans="1:7" ht="10.5">
      <c r="A395" s="172"/>
      <c r="B395" s="175"/>
      <c r="C395" s="176"/>
      <c r="D395" s="176"/>
      <c r="E395" s="176"/>
      <c r="F395" s="176"/>
      <c r="G395" s="176"/>
    </row>
    <row r="396" spans="1:7" ht="10.5">
      <c r="A396" s="172"/>
      <c r="B396" s="175"/>
      <c r="C396" s="176"/>
      <c r="D396" s="176"/>
      <c r="E396" s="176"/>
      <c r="F396" s="176"/>
      <c r="G396" s="176"/>
    </row>
    <row r="397" spans="1:7" ht="10.5">
      <c r="A397" s="172"/>
      <c r="B397" s="175"/>
      <c r="C397" s="176"/>
      <c r="D397" s="176"/>
      <c r="E397" s="176"/>
      <c r="F397" s="176"/>
      <c r="G397" s="176"/>
    </row>
    <row r="398" spans="1:7" ht="10.5">
      <c r="A398" s="172"/>
      <c r="B398" s="175"/>
      <c r="C398" s="176"/>
      <c r="D398" s="176"/>
      <c r="E398" s="176"/>
      <c r="F398" s="176"/>
      <c r="G398" s="176"/>
    </row>
    <row r="399" spans="1:7" ht="10.5">
      <c r="A399" s="172"/>
      <c r="B399" s="175"/>
      <c r="C399" s="176"/>
      <c r="D399" s="176"/>
      <c r="E399" s="176"/>
      <c r="F399" s="176"/>
      <c r="G399" s="176"/>
    </row>
    <row r="400" spans="1:7" ht="10.5">
      <c r="A400" s="172"/>
      <c r="B400" s="175"/>
      <c r="C400" s="176"/>
      <c r="D400" s="176"/>
      <c r="E400" s="176"/>
      <c r="F400" s="176"/>
      <c r="G400" s="176"/>
    </row>
    <row r="401" spans="1:7" ht="10.5">
      <c r="A401" s="172"/>
      <c r="B401" s="175"/>
      <c r="C401" s="176"/>
      <c r="D401" s="176"/>
      <c r="E401" s="176"/>
      <c r="F401" s="176"/>
      <c r="G401" s="176"/>
    </row>
    <row r="402" spans="1:7" ht="10.5">
      <c r="A402" s="172"/>
      <c r="B402" s="175"/>
      <c r="C402" s="176"/>
      <c r="D402" s="176"/>
      <c r="E402" s="176"/>
      <c r="F402" s="176"/>
      <c r="G402" s="176"/>
    </row>
    <row r="403" spans="1:7" ht="10.5">
      <c r="A403" s="172"/>
      <c r="B403" s="175"/>
      <c r="C403" s="176"/>
      <c r="D403" s="176"/>
      <c r="E403" s="176"/>
      <c r="F403" s="176"/>
      <c r="G403" s="176"/>
    </row>
    <row r="404" spans="1:7" ht="10.5">
      <c r="A404" s="172"/>
      <c r="B404" s="175"/>
      <c r="C404" s="176"/>
      <c r="D404" s="176"/>
      <c r="E404" s="176"/>
      <c r="F404" s="176"/>
      <c r="G404" s="176"/>
    </row>
    <row r="405" spans="1:7" ht="10.5">
      <c r="A405" s="172"/>
      <c r="B405" s="175"/>
      <c r="C405" s="176"/>
      <c r="D405" s="176"/>
      <c r="E405" s="176"/>
      <c r="F405" s="176"/>
      <c r="G405" s="176"/>
    </row>
    <row r="406" spans="1:7" ht="10.5">
      <c r="A406" s="172"/>
      <c r="B406" s="175"/>
      <c r="C406" s="176"/>
      <c r="D406" s="176"/>
      <c r="E406" s="176"/>
      <c r="F406" s="176"/>
      <c r="G406" s="176"/>
    </row>
    <row r="407" spans="1:7" ht="10.5">
      <c r="A407" s="172"/>
      <c r="B407" s="175"/>
      <c r="C407" s="176"/>
      <c r="D407" s="176"/>
      <c r="E407" s="176"/>
      <c r="F407" s="176"/>
      <c r="G407" s="176"/>
    </row>
    <row r="408" spans="1:7" ht="10.5">
      <c r="A408" s="172"/>
      <c r="B408" s="175"/>
      <c r="C408" s="176"/>
      <c r="D408" s="176"/>
      <c r="E408" s="176"/>
      <c r="F408" s="176"/>
      <c r="G408" s="176"/>
    </row>
    <row r="409" spans="1:7" ht="10.5">
      <c r="A409" s="172"/>
      <c r="B409" s="175"/>
      <c r="C409" s="176"/>
      <c r="D409" s="176"/>
      <c r="E409" s="176"/>
      <c r="F409" s="176"/>
      <c r="G409" s="176"/>
    </row>
    <row r="410" spans="1:7" ht="10.5">
      <c r="A410" s="172"/>
      <c r="B410" s="175"/>
      <c r="C410" s="176"/>
      <c r="D410" s="176"/>
      <c r="E410" s="176"/>
      <c r="F410" s="176"/>
      <c r="G410" s="176"/>
    </row>
    <row r="411" spans="1:7" ht="10.5">
      <c r="A411" s="172"/>
      <c r="B411" s="175"/>
      <c r="C411" s="176"/>
      <c r="D411" s="176"/>
      <c r="E411" s="176"/>
      <c r="F411" s="176"/>
      <c r="G411" s="176"/>
    </row>
    <row r="412" spans="1:7" ht="10.5">
      <c r="A412" s="172"/>
      <c r="B412" s="175"/>
      <c r="C412" s="176"/>
      <c r="D412" s="176"/>
      <c r="E412" s="176"/>
      <c r="F412" s="176"/>
      <c r="G412" s="176"/>
    </row>
    <row r="413" spans="1:7" ht="10.5">
      <c r="A413" s="172"/>
      <c r="B413" s="175"/>
      <c r="C413" s="176"/>
      <c r="D413" s="176"/>
      <c r="E413" s="176"/>
      <c r="F413" s="176"/>
      <c r="G413" s="176"/>
    </row>
    <row r="414" spans="1:7" ht="10.5">
      <c r="A414" s="172"/>
      <c r="B414" s="175"/>
      <c r="C414" s="176"/>
      <c r="D414" s="176"/>
      <c r="E414" s="176"/>
      <c r="F414" s="176"/>
      <c r="G414" s="176"/>
    </row>
    <row r="415" spans="1:7" ht="10.5">
      <c r="A415" s="172"/>
      <c r="B415" s="175"/>
      <c r="C415" s="176"/>
      <c r="D415" s="176"/>
      <c r="E415" s="176"/>
      <c r="F415" s="176"/>
      <c r="G415" s="176"/>
    </row>
    <row r="416" spans="1:7" ht="10.5">
      <c r="A416" s="172"/>
      <c r="B416" s="175"/>
      <c r="C416" s="176"/>
      <c r="D416" s="176"/>
      <c r="E416" s="176"/>
      <c r="F416" s="176"/>
      <c r="G416" s="176"/>
    </row>
    <row r="417" spans="1:7" ht="10.5">
      <c r="A417" s="172"/>
      <c r="B417" s="175"/>
      <c r="C417" s="176"/>
      <c r="D417" s="176"/>
      <c r="E417" s="176"/>
      <c r="F417" s="176"/>
      <c r="G417" s="176"/>
    </row>
    <row r="418" spans="1:7" ht="10.5">
      <c r="A418" s="172"/>
      <c r="B418" s="175"/>
      <c r="C418" s="176"/>
      <c r="D418" s="176"/>
      <c r="E418" s="176"/>
      <c r="F418" s="176"/>
      <c r="G418" s="176"/>
    </row>
    <row r="419" spans="1:7" ht="10.5">
      <c r="A419" s="172"/>
      <c r="B419" s="175"/>
      <c r="C419" s="176"/>
      <c r="D419" s="176"/>
      <c r="E419" s="176"/>
      <c r="F419" s="176"/>
      <c r="G419" s="176"/>
    </row>
    <row r="420" spans="1:7" ht="10.5">
      <c r="A420" s="172"/>
      <c r="B420" s="175"/>
      <c r="C420" s="176"/>
      <c r="D420" s="176"/>
      <c r="E420" s="176"/>
      <c r="F420" s="176"/>
      <c r="G420" s="176"/>
    </row>
    <row r="421" spans="1:7" ht="10.5">
      <c r="A421" s="172"/>
      <c r="B421" s="175"/>
      <c r="C421" s="176"/>
      <c r="D421" s="176"/>
      <c r="E421" s="176"/>
      <c r="F421" s="176"/>
      <c r="G421" s="176"/>
    </row>
    <row r="422" spans="1:7" ht="10.5">
      <c r="A422" s="172"/>
      <c r="B422" s="175"/>
      <c r="C422" s="176"/>
      <c r="D422" s="176"/>
      <c r="E422" s="176"/>
      <c r="F422" s="176"/>
      <c r="G422" s="176"/>
    </row>
    <row r="423" spans="1:7" ht="10.5">
      <c r="A423" s="172"/>
      <c r="B423" s="175"/>
      <c r="C423" s="176"/>
      <c r="D423" s="176"/>
      <c r="E423" s="176"/>
      <c r="F423" s="176"/>
      <c r="G423" s="176"/>
    </row>
    <row r="424" spans="1:7" ht="10.5">
      <c r="A424" s="172"/>
      <c r="B424" s="175"/>
      <c r="C424" s="176"/>
      <c r="D424" s="176"/>
      <c r="E424" s="176"/>
      <c r="F424" s="176"/>
      <c r="G424" s="176"/>
    </row>
    <row r="425" spans="1:7" ht="10.5">
      <c r="A425" s="172"/>
      <c r="B425" s="175"/>
      <c r="C425" s="176"/>
      <c r="D425" s="176"/>
      <c r="E425" s="176"/>
      <c r="F425" s="176"/>
      <c r="G425" s="176"/>
    </row>
    <row r="426" spans="1:7" ht="10.5">
      <c r="A426" s="172"/>
      <c r="B426" s="175"/>
      <c r="C426" s="176"/>
      <c r="D426" s="176"/>
      <c r="E426" s="176"/>
      <c r="F426" s="176"/>
      <c r="G426" s="176"/>
    </row>
    <row r="427" spans="1:7" ht="10.5">
      <c r="A427" s="172"/>
      <c r="B427" s="175"/>
      <c r="C427" s="176"/>
      <c r="D427" s="176"/>
      <c r="E427" s="176"/>
      <c r="F427" s="176"/>
      <c r="G427" s="176"/>
    </row>
    <row r="428" spans="1:7" ht="10.5">
      <c r="A428" s="172"/>
      <c r="B428" s="175"/>
      <c r="C428" s="176"/>
      <c r="D428" s="176"/>
      <c r="E428" s="176"/>
      <c r="F428" s="176"/>
      <c r="G428" s="176"/>
    </row>
    <row r="429" spans="1:7" ht="10.5">
      <c r="A429" s="172"/>
      <c r="B429" s="175"/>
      <c r="C429" s="176"/>
      <c r="D429" s="176"/>
      <c r="E429" s="176"/>
      <c r="F429" s="176"/>
      <c r="G429" s="176"/>
    </row>
    <row r="430" spans="1:7" ht="10.5">
      <c r="A430" s="172"/>
      <c r="B430" s="175"/>
      <c r="C430" s="176"/>
      <c r="D430" s="176"/>
      <c r="E430" s="176"/>
      <c r="F430" s="176"/>
      <c r="G430" s="176"/>
    </row>
    <row r="431" spans="1:7" ht="10.5">
      <c r="A431" s="172"/>
      <c r="B431" s="175"/>
      <c r="C431" s="176"/>
      <c r="D431" s="176"/>
      <c r="E431" s="176"/>
      <c r="F431" s="176"/>
      <c r="G431" s="176"/>
    </row>
    <row r="432" spans="1:7" ht="10.5">
      <c r="A432" s="172"/>
      <c r="B432" s="175"/>
      <c r="C432" s="176"/>
      <c r="D432" s="176"/>
      <c r="E432" s="176"/>
      <c r="F432" s="176"/>
      <c r="G432" s="176"/>
    </row>
    <row r="433" spans="1:7" ht="10.5">
      <c r="A433" s="172"/>
      <c r="B433" s="175"/>
      <c r="C433" s="176"/>
      <c r="D433" s="176"/>
      <c r="E433" s="176"/>
      <c r="F433" s="176"/>
      <c r="G433" s="176"/>
    </row>
    <row r="434" spans="1:7" ht="10.5">
      <c r="A434" s="172"/>
      <c r="B434" s="175"/>
      <c r="C434" s="176"/>
      <c r="D434" s="176"/>
      <c r="E434" s="176"/>
      <c r="F434" s="176"/>
      <c r="G434" s="176"/>
    </row>
    <row r="435" spans="1:7" ht="10.5">
      <c r="A435" s="172"/>
      <c r="B435" s="175"/>
      <c r="C435" s="176"/>
      <c r="D435" s="176"/>
      <c r="E435" s="176"/>
      <c r="F435" s="176"/>
      <c r="G435" s="176"/>
    </row>
    <row r="436" spans="1:7" ht="10.5">
      <c r="A436" s="172"/>
      <c r="B436" s="175"/>
      <c r="C436" s="176"/>
      <c r="D436" s="176"/>
      <c r="E436" s="176"/>
      <c r="F436" s="176"/>
      <c r="G436" s="176"/>
    </row>
    <row r="437" spans="1:7" ht="10.5">
      <c r="A437" s="172"/>
      <c r="B437" s="175"/>
      <c r="C437" s="176"/>
      <c r="D437" s="176"/>
      <c r="E437" s="176"/>
      <c r="F437" s="176"/>
      <c r="G437" s="176"/>
    </row>
    <row r="438" spans="1:7" ht="10.5">
      <c r="A438" s="172"/>
      <c r="B438" s="175"/>
      <c r="C438" s="176"/>
      <c r="D438" s="176"/>
      <c r="E438" s="176"/>
      <c r="F438" s="176"/>
      <c r="G438" s="176"/>
    </row>
    <row r="439" spans="1:7" ht="10.5">
      <c r="A439" s="172"/>
      <c r="B439" s="175"/>
      <c r="C439" s="176"/>
      <c r="D439" s="176"/>
      <c r="E439" s="176"/>
      <c r="F439" s="176"/>
      <c r="G439" s="176"/>
    </row>
    <row r="440" spans="1:7" ht="10.5">
      <c r="A440" s="172"/>
      <c r="B440" s="175"/>
      <c r="C440" s="176"/>
      <c r="D440" s="176"/>
      <c r="E440" s="176"/>
      <c r="F440" s="176"/>
      <c r="G440" s="176"/>
    </row>
    <row r="441" spans="1:7" ht="10.5">
      <c r="A441" s="172"/>
      <c r="B441" s="175"/>
      <c r="C441" s="176"/>
      <c r="D441" s="176"/>
      <c r="E441" s="176"/>
      <c r="F441" s="176"/>
      <c r="G441" s="176"/>
    </row>
    <row r="442" spans="1:7" ht="10.5">
      <c r="A442" s="172"/>
      <c r="B442" s="175"/>
      <c r="C442" s="176"/>
      <c r="D442" s="176"/>
      <c r="E442" s="176"/>
      <c r="F442" s="176"/>
      <c r="G442" s="176"/>
    </row>
    <row r="443" spans="1:7" ht="10.5">
      <c r="A443" s="172"/>
      <c r="B443" s="175"/>
      <c r="C443" s="176"/>
      <c r="D443" s="176"/>
      <c r="E443" s="176"/>
      <c r="F443" s="176"/>
      <c r="G443" s="176"/>
    </row>
    <row r="444" spans="1:7" ht="10.5">
      <c r="A444" s="172"/>
      <c r="B444" s="175"/>
      <c r="C444" s="176"/>
      <c r="D444" s="176"/>
      <c r="E444" s="176"/>
      <c r="F444" s="176"/>
      <c r="G444" s="176"/>
    </row>
    <row r="445" spans="1:7" ht="10.5">
      <c r="A445" s="172"/>
      <c r="B445" s="175"/>
      <c r="C445" s="176"/>
      <c r="D445" s="176"/>
      <c r="E445" s="176"/>
      <c r="F445" s="176"/>
      <c r="G445" s="176"/>
    </row>
    <row r="446" spans="1:7" ht="10.5">
      <c r="A446" s="172"/>
      <c r="B446" s="175"/>
      <c r="C446" s="176"/>
      <c r="D446" s="176"/>
      <c r="E446" s="176"/>
      <c r="F446" s="176"/>
      <c r="G446" s="176"/>
    </row>
    <row r="447" spans="1:7" ht="10.5">
      <c r="A447" s="172"/>
      <c r="B447" s="175"/>
      <c r="C447" s="176"/>
      <c r="D447" s="176"/>
      <c r="E447" s="176"/>
      <c r="F447" s="176"/>
      <c r="G447" s="176"/>
    </row>
    <row r="448" spans="1:7" ht="10.5">
      <c r="A448" s="172"/>
      <c r="B448" s="175"/>
      <c r="C448" s="176"/>
      <c r="D448" s="176"/>
      <c r="E448" s="176"/>
      <c r="F448" s="176"/>
      <c r="G448" s="176"/>
    </row>
    <row r="449" spans="1:7" ht="10.5">
      <c r="A449" s="172"/>
      <c r="B449" s="175"/>
      <c r="C449" s="176"/>
      <c r="D449" s="176"/>
      <c r="E449" s="176"/>
      <c r="F449" s="176"/>
      <c r="G449" s="176"/>
    </row>
    <row r="450" spans="1:7" ht="10.5">
      <c r="A450" s="172"/>
      <c r="B450" s="175"/>
      <c r="C450" s="176"/>
      <c r="D450" s="176"/>
      <c r="E450" s="176"/>
      <c r="F450" s="176"/>
      <c r="G450" s="176"/>
    </row>
    <row r="451" spans="1:7" ht="10.5">
      <c r="A451" s="172"/>
      <c r="B451" s="175"/>
      <c r="C451" s="176"/>
      <c r="D451" s="176"/>
      <c r="E451" s="176"/>
      <c r="F451" s="176"/>
      <c r="G451" s="176"/>
    </row>
    <row r="452" spans="1:7" ht="10.5">
      <c r="A452" s="172"/>
      <c r="B452" s="175"/>
      <c r="C452" s="176"/>
      <c r="D452" s="176"/>
      <c r="E452" s="176"/>
      <c r="F452" s="176"/>
      <c r="G452" s="176"/>
    </row>
    <row r="453" spans="1:7" ht="10.5">
      <c r="A453" s="172"/>
      <c r="B453" s="175"/>
      <c r="C453" s="176"/>
      <c r="D453" s="176"/>
      <c r="E453" s="176"/>
      <c r="F453" s="176"/>
      <c r="G453" s="176"/>
    </row>
    <row r="454" spans="1:7" ht="10.5">
      <c r="A454" s="172"/>
      <c r="B454" s="175"/>
      <c r="C454" s="176"/>
      <c r="D454" s="176"/>
      <c r="E454" s="176"/>
      <c r="F454" s="176"/>
      <c r="G454" s="176"/>
    </row>
    <row r="455" spans="1:7" ht="10.5">
      <c r="A455" s="172"/>
      <c r="B455" s="175"/>
      <c r="C455" s="176"/>
      <c r="D455" s="176"/>
      <c r="E455" s="176"/>
      <c r="F455" s="176"/>
      <c r="G455" s="176"/>
    </row>
    <row r="456" spans="1:7" ht="10.5">
      <c r="A456" s="172"/>
      <c r="B456" s="175"/>
      <c r="C456" s="176"/>
      <c r="D456" s="176"/>
      <c r="E456" s="176"/>
      <c r="F456" s="176"/>
      <c r="G456" s="176"/>
    </row>
    <row r="457" spans="1:7" ht="10.5">
      <c r="A457" s="172"/>
      <c r="B457" s="175"/>
      <c r="C457" s="176"/>
      <c r="D457" s="176"/>
      <c r="E457" s="176"/>
      <c r="F457" s="176"/>
      <c r="G457" s="176"/>
    </row>
    <row r="458" spans="1:7" ht="10.5">
      <c r="A458" s="172"/>
      <c r="B458" s="175"/>
      <c r="C458" s="176"/>
      <c r="D458" s="176"/>
      <c r="E458" s="176"/>
      <c r="F458" s="176"/>
      <c r="G458" s="176"/>
    </row>
    <row r="459" spans="1:7" ht="10.5">
      <c r="A459" s="172"/>
      <c r="B459" s="175"/>
      <c r="C459" s="176"/>
      <c r="D459" s="176"/>
      <c r="E459" s="176"/>
      <c r="F459" s="176"/>
      <c r="G459" s="176"/>
    </row>
    <row r="460" spans="1:7" ht="10.5">
      <c r="A460" s="172"/>
      <c r="B460" s="175"/>
      <c r="C460" s="176"/>
      <c r="D460" s="176"/>
      <c r="E460" s="176"/>
      <c r="F460" s="176"/>
      <c r="G460" s="176"/>
    </row>
    <row r="461" spans="1:7" ht="10.5">
      <c r="A461" s="172"/>
      <c r="B461" s="175"/>
      <c r="C461" s="176"/>
      <c r="D461" s="176"/>
      <c r="E461" s="176"/>
      <c r="F461" s="176"/>
      <c r="G461" s="176"/>
    </row>
    <row r="462" spans="1:7" ht="10.5">
      <c r="A462" s="172"/>
      <c r="B462" s="175"/>
      <c r="C462" s="176"/>
      <c r="D462" s="176"/>
      <c r="E462" s="176"/>
      <c r="F462" s="176"/>
      <c r="G462" s="176"/>
    </row>
    <row r="463" spans="1:7" ht="10.5">
      <c r="A463" s="172"/>
      <c r="B463" s="175"/>
      <c r="C463" s="176"/>
      <c r="D463" s="176"/>
      <c r="E463" s="176"/>
      <c r="F463" s="176"/>
      <c r="G463" s="176"/>
    </row>
    <row r="464" spans="1:7" ht="10.5">
      <c r="A464" s="172"/>
      <c r="B464" s="175"/>
      <c r="C464" s="176"/>
      <c r="D464" s="176"/>
      <c r="E464" s="176"/>
      <c r="F464" s="176"/>
      <c r="G464" s="176"/>
    </row>
    <row r="465" spans="1:7" ht="10.5">
      <c r="A465" s="172"/>
      <c r="B465" s="175"/>
      <c r="C465" s="176"/>
      <c r="D465" s="176"/>
      <c r="E465" s="176"/>
      <c r="F465" s="176"/>
      <c r="G465" s="176"/>
    </row>
    <row r="466" spans="1:7" ht="10.5">
      <c r="A466" s="172"/>
      <c r="B466" s="175"/>
      <c r="C466" s="176"/>
      <c r="D466" s="176"/>
      <c r="E466" s="176"/>
      <c r="F466" s="176"/>
      <c r="G466" s="176"/>
    </row>
    <row r="467" spans="1:7" ht="10.5">
      <c r="A467" s="172"/>
      <c r="B467" s="175"/>
      <c r="C467" s="176"/>
      <c r="D467" s="176"/>
      <c r="E467" s="176"/>
      <c r="F467" s="176"/>
      <c r="G467" s="176"/>
    </row>
    <row r="468" spans="1:7" ht="10.5">
      <c r="A468" s="172"/>
      <c r="B468" s="175"/>
      <c r="C468" s="176"/>
      <c r="D468" s="176"/>
      <c r="E468" s="176"/>
      <c r="F468" s="176"/>
      <c r="G468" s="176"/>
    </row>
    <row r="469" spans="1:7" ht="10.5">
      <c r="A469" s="172"/>
      <c r="B469" s="175"/>
      <c r="C469" s="176"/>
      <c r="D469" s="176"/>
      <c r="E469" s="176"/>
      <c r="F469" s="176"/>
      <c r="G469" s="176"/>
    </row>
    <row r="470" spans="1:7" ht="10.5">
      <c r="A470" s="172"/>
      <c r="B470" s="175"/>
      <c r="C470" s="176"/>
      <c r="D470" s="176"/>
      <c r="E470" s="176"/>
      <c r="F470" s="176"/>
      <c r="G470" s="176"/>
    </row>
    <row r="471" spans="1:7" ht="10.5">
      <c r="A471" s="172"/>
      <c r="B471" s="175"/>
      <c r="C471" s="176"/>
      <c r="D471" s="176"/>
      <c r="E471" s="176"/>
      <c r="F471" s="176"/>
      <c r="G471" s="176"/>
    </row>
    <row r="472" spans="1:7" ht="10.5">
      <c r="A472" s="172"/>
      <c r="B472" s="175"/>
      <c r="C472" s="176"/>
      <c r="D472" s="176"/>
      <c r="E472" s="176"/>
      <c r="F472" s="176"/>
      <c r="G472" s="176"/>
    </row>
    <row r="473" spans="1:7" ht="10.5">
      <c r="A473" s="172"/>
      <c r="B473" s="175"/>
      <c r="C473" s="176"/>
      <c r="D473" s="176"/>
      <c r="E473" s="176"/>
      <c r="F473" s="176"/>
      <c r="G473" s="176"/>
    </row>
    <row r="474" spans="1:7" ht="10.5">
      <c r="A474" s="172"/>
      <c r="B474" s="175"/>
      <c r="C474" s="176"/>
      <c r="D474" s="176"/>
      <c r="E474" s="176"/>
      <c r="F474" s="176"/>
      <c r="G474" s="176"/>
    </row>
    <row r="475" spans="1:7" ht="10.5">
      <c r="A475" s="172"/>
      <c r="B475" s="175"/>
      <c r="C475" s="176"/>
      <c r="D475" s="176"/>
      <c r="E475" s="176"/>
      <c r="F475" s="176"/>
      <c r="G475" s="176"/>
    </row>
    <row r="476" spans="1:7" ht="10.5">
      <c r="A476" s="172"/>
      <c r="B476" s="175"/>
      <c r="C476" s="176"/>
      <c r="D476" s="176"/>
      <c r="E476" s="176"/>
      <c r="F476" s="176"/>
      <c r="G476" s="176"/>
    </row>
    <row r="477" spans="1:7" ht="10.5">
      <c r="A477" s="172"/>
      <c r="B477" s="175"/>
      <c r="C477" s="176"/>
      <c r="D477" s="176"/>
      <c r="E477" s="176"/>
      <c r="F477" s="176"/>
      <c r="G477" s="176"/>
    </row>
    <row r="478" spans="1:7" ht="10.5">
      <c r="A478" s="172"/>
      <c r="B478" s="175"/>
      <c r="C478" s="176"/>
      <c r="D478" s="176"/>
      <c r="E478" s="176"/>
      <c r="F478" s="176"/>
      <c r="G478" s="176"/>
    </row>
    <row r="479" spans="1:7" ht="10.5">
      <c r="A479" s="172"/>
      <c r="B479" s="175"/>
      <c r="C479" s="176"/>
      <c r="D479" s="176"/>
      <c r="E479" s="176"/>
      <c r="F479" s="176"/>
      <c r="G479" s="176"/>
    </row>
    <row r="480" spans="1:7" ht="10.5">
      <c r="A480" s="172"/>
      <c r="B480" s="175"/>
      <c r="C480" s="176"/>
      <c r="D480" s="176"/>
      <c r="E480" s="176"/>
      <c r="F480" s="176"/>
      <c r="G480" s="176"/>
    </row>
    <row r="481" spans="1:7" ht="10.5">
      <c r="A481" s="172"/>
      <c r="B481" s="175"/>
      <c r="C481" s="176"/>
      <c r="D481" s="176"/>
      <c r="E481" s="176"/>
      <c r="F481" s="176"/>
      <c r="G481" s="176"/>
    </row>
    <row r="482" spans="1:7" ht="10.5">
      <c r="A482" s="172"/>
      <c r="B482" s="175"/>
      <c r="C482" s="176"/>
      <c r="D482" s="176"/>
      <c r="E482" s="176"/>
      <c r="F482" s="176"/>
      <c r="G482" s="176"/>
    </row>
    <row r="483" spans="1:7" ht="10.5">
      <c r="A483" s="172"/>
      <c r="B483" s="175"/>
      <c r="C483" s="176"/>
      <c r="D483" s="176"/>
      <c r="E483" s="176"/>
      <c r="F483" s="176"/>
      <c r="G483" s="176"/>
    </row>
    <row r="484" spans="1:7" ht="10.5">
      <c r="A484" s="172"/>
      <c r="B484" s="175"/>
      <c r="C484" s="176"/>
      <c r="D484" s="176"/>
      <c r="E484" s="176"/>
      <c r="F484" s="176"/>
      <c r="G484" s="176"/>
    </row>
    <row r="485" spans="1:7" ht="10.5">
      <c r="A485" s="172"/>
      <c r="B485" s="175"/>
      <c r="C485" s="176"/>
      <c r="D485" s="176"/>
      <c r="E485" s="176"/>
      <c r="F485" s="176"/>
      <c r="G485" s="176"/>
    </row>
    <row r="486" spans="1:7" ht="10.5">
      <c r="A486" s="172"/>
      <c r="B486" s="175"/>
      <c r="C486" s="176"/>
      <c r="D486" s="176"/>
      <c r="E486" s="176"/>
      <c r="F486" s="176"/>
      <c r="G486" s="176"/>
    </row>
    <row r="487" spans="1:7" ht="10.5">
      <c r="A487" s="172"/>
      <c r="B487" s="175"/>
      <c r="C487" s="176"/>
      <c r="D487" s="176"/>
      <c r="E487" s="176"/>
      <c r="F487" s="176"/>
      <c r="G487" s="176"/>
    </row>
    <row r="488" spans="1:7" ht="10.5">
      <c r="A488" s="172"/>
      <c r="B488" s="175"/>
      <c r="C488" s="176"/>
      <c r="D488" s="176"/>
      <c r="E488" s="176"/>
      <c r="F488" s="176"/>
      <c r="G488" s="176"/>
    </row>
    <row r="489" spans="1:7" ht="10.5">
      <c r="A489" s="172"/>
      <c r="B489" s="175"/>
      <c r="C489" s="176"/>
      <c r="D489" s="176"/>
      <c r="E489" s="176"/>
      <c r="F489" s="176"/>
      <c r="G489" s="176"/>
    </row>
    <row r="490" spans="1:7" ht="10.5">
      <c r="A490" s="172"/>
      <c r="B490" s="175"/>
      <c r="C490" s="176"/>
      <c r="D490" s="176"/>
      <c r="E490" s="176"/>
      <c r="F490" s="176"/>
      <c r="G490" s="176"/>
    </row>
    <row r="491" spans="1:7" ht="10.5">
      <c r="A491" s="172"/>
      <c r="B491" s="175"/>
      <c r="C491" s="176"/>
      <c r="D491" s="176"/>
      <c r="E491" s="176"/>
      <c r="F491" s="176"/>
      <c r="G491" s="176"/>
    </row>
    <row r="492" spans="1:7" ht="10.5">
      <c r="A492" s="172"/>
      <c r="B492" s="175"/>
      <c r="C492" s="176"/>
      <c r="D492" s="176"/>
      <c r="E492" s="176"/>
      <c r="F492" s="176"/>
      <c r="G492" s="176"/>
    </row>
    <row r="493" spans="1:7" ht="10.5">
      <c r="A493" s="172"/>
      <c r="B493" s="175"/>
      <c r="C493" s="176"/>
      <c r="D493" s="176"/>
      <c r="E493" s="176"/>
      <c r="F493" s="176"/>
      <c r="G493" s="176"/>
    </row>
    <row r="494" spans="1:7" ht="10.5">
      <c r="A494" s="172"/>
      <c r="B494" s="175"/>
      <c r="C494" s="176"/>
      <c r="D494" s="176"/>
      <c r="E494" s="176"/>
      <c r="F494" s="176"/>
      <c r="G494" s="176"/>
    </row>
    <row r="495" spans="1:7" ht="10.5">
      <c r="A495" s="172"/>
      <c r="B495" s="175"/>
      <c r="C495" s="176"/>
      <c r="D495" s="176"/>
      <c r="E495" s="176"/>
      <c r="F495" s="176"/>
      <c r="G495" s="176"/>
    </row>
    <row r="496" spans="1:7" ht="10.5">
      <c r="A496" s="172"/>
      <c r="B496" s="175"/>
      <c r="C496" s="176"/>
      <c r="D496" s="176"/>
      <c r="E496" s="176"/>
      <c r="F496" s="176"/>
      <c r="G496" s="176"/>
    </row>
    <row r="497" spans="1:7" ht="10.5">
      <c r="A497" s="172"/>
      <c r="B497" s="175"/>
      <c r="C497" s="176"/>
      <c r="D497" s="176"/>
      <c r="E497" s="176"/>
      <c r="F497" s="176"/>
      <c r="G497" s="176"/>
    </row>
    <row r="498" spans="1:7" ht="10.5">
      <c r="A498" s="172"/>
      <c r="B498" s="175"/>
      <c r="C498" s="176"/>
      <c r="D498" s="176"/>
      <c r="E498" s="176"/>
      <c r="F498" s="176"/>
      <c r="G498" s="176"/>
    </row>
    <row r="499" spans="1:7" ht="10.5">
      <c r="A499" s="172"/>
      <c r="B499" s="175"/>
      <c r="C499" s="176"/>
      <c r="D499" s="176"/>
      <c r="E499" s="176"/>
      <c r="F499" s="176"/>
      <c r="G499" s="176"/>
    </row>
    <row r="500" spans="1:7" ht="10.5">
      <c r="A500" s="172"/>
      <c r="B500" s="175"/>
      <c r="C500" s="176"/>
      <c r="D500" s="176"/>
      <c r="E500" s="176"/>
      <c r="F500" s="176"/>
      <c r="G500" s="176"/>
    </row>
    <row r="501" spans="1:7" ht="10.5">
      <c r="A501" s="172"/>
      <c r="B501" s="175"/>
      <c r="C501" s="176"/>
      <c r="D501" s="176"/>
      <c r="E501" s="176"/>
      <c r="F501" s="176"/>
      <c r="G501" s="176"/>
    </row>
    <row r="502" spans="1:7" ht="10.5">
      <c r="A502" s="172"/>
      <c r="B502" s="175"/>
      <c r="C502" s="176"/>
      <c r="D502" s="176"/>
      <c r="E502" s="176"/>
      <c r="F502" s="176"/>
      <c r="G502" s="176"/>
    </row>
    <row r="503" spans="1:7" ht="10.5">
      <c r="A503" s="172"/>
      <c r="B503" s="175"/>
      <c r="C503" s="176"/>
      <c r="D503" s="176"/>
      <c r="E503" s="176"/>
      <c r="F503" s="176"/>
      <c r="G503" s="176"/>
    </row>
    <row r="504" spans="1:7" ht="10.5">
      <c r="A504" s="172"/>
      <c r="B504" s="175"/>
      <c r="C504" s="176"/>
      <c r="D504" s="176"/>
      <c r="E504" s="176"/>
      <c r="F504" s="176"/>
      <c r="G504" s="176"/>
    </row>
    <row r="505" spans="1:7" ht="10.5">
      <c r="A505" s="172"/>
      <c r="B505" s="175"/>
      <c r="C505" s="176"/>
      <c r="D505" s="176"/>
      <c r="E505" s="176"/>
      <c r="F505" s="176"/>
      <c r="G505" s="176"/>
    </row>
    <row r="506" spans="1:7" ht="10.5">
      <c r="A506" s="172"/>
      <c r="B506" s="175"/>
      <c r="C506" s="176"/>
      <c r="D506" s="176"/>
      <c r="E506" s="176"/>
      <c r="F506" s="176"/>
      <c r="G506" s="176"/>
    </row>
    <row r="507" spans="1:7" ht="10.5">
      <c r="A507" s="172"/>
      <c r="B507" s="175"/>
      <c r="C507" s="176"/>
      <c r="D507" s="176"/>
      <c r="E507" s="176"/>
      <c r="F507" s="176"/>
      <c r="G507" s="176"/>
    </row>
    <row r="508" spans="1:7" ht="10.5">
      <c r="A508" s="172"/>
      <c r="B508" s="175"/>
      <c r="C508" s="176"/>
      <c r="D508" s="176"/>
      <c r="E508" s="176"/>
      <c r="F508" s="176"/>
      <c r="G508" s="176"/>
    </row>
    <row r="509" spans="1:7" ht="10.5">
      <c r="A509" s="172"/>
      <c r="B509" s="175"/>
      <c r="C509" s="176"/>
      <c r="D509" s="176"/>
      <c r="E509" s="176"/>
      <c r="F509" s="176"/>
      <c r="G509" s="176"/>
    </row>
    <row r="510" spans="1:7" ht="10.5">
      <c r="A510" s="172"/>
      <c r="B510" s="175"/>
      <c r="C510" s="176"/>
      <c r="D510" s="176"/>
      <c r="E510" s="176"/>
      <c r="F510" s="176"/>
      <c r="G510" s="176"/>
    </row>
    <row r="511" spans="1:7" ht="10.5">
      <c r="A511" s="172"/>
      <c r="B511" s="175"/>
      <c r="C511" s="176"/>
      <c r="D511" s="176"/>
      <c r="E511" s="176"/>
      <c r="F511" s="176"/>
      <c r="G511" s="176"/>
    </row>
    <row r="512" spans="1:7" ht="10.5">
      <c r="A512" s="172"/>
      <c r="B512" s="175"/>
      <c r="C512" s="176"/>
      <c r="D512" s="176"/>
      <c r="E512" s="176"/>
      <c r="F512" s="176"/>
      <c r="G512" s="176"/>
    </row>
    <row r="513" spans="1:7" ht="10.5">
      <c r="A513" s="172"/>
      <c r="B513" s="175"/>
      <c r="C513" s="176"/>
      <c r="D513" s="176"/>
      <c r="E513" s="176"/>
      <c r="F513" s="176"/>
      <c r="G513" s="176"/>
    </row>
    <row r="514" spans="1:7" ht="10.5">
      <c r="A514" s="172"/>
      <c r="B514" s="175"/>
      <c r="C514" s="176"/>
      <c r="D514" s="176"/>
      <c r="E514" s="176"/>
      <c r="F514" s="176"/>
      <c r="G514" s="176"/>
    </row>
    <row r="515" spans="1:7" ht="10.5">
      <c r="A515" s="172"/>
      <c r="B515" s="175"/>
      <c r="C515" s="176"/>
      <c r="D515" s="176"/>
      <c r="E515" s="176"/>
      <c r="F515" s="176"/>
      <c r="G515" s="176"/>
    </row>
    <row r="516" spans="1:7" ht="10.5">
      <c r="A516" s="172"/>
      <c r="B516" s="175"/>
      <c r="C516" s="176"/>
      <c r="D516" s="176"/>
      <c r="E516" s="176"/>
      <c r="F516" s="176"/>
      <c r="G516" s="176"/>
    </row>
    <row r="517" spans="1:7" ht="10.5">
      <c r="A517" s="172"/>
      <c r="B517" s="175"/>
      <c r="C517" s="176"/>
      <c r="D517" s="176"/>
      <c r="E517" s="176"/>
      <c r="F517" s="176"/>
      <c r="G517" s="176"/>
    </row>
    <row r="518" spans="1:7" ht="10.5">
      <c r="A518" s="172"/>
      <c r="B518" s="175"/>
      <c r="C518" s="176"/>
      <c r="D518" s="176"/>
      <c r="E518" s="176"/>
      <c r="F518" s="176"/>
      <c r="G518" s="176"/>
    </row>
    <row r="519" spans="1:7" ht="10.5">
      <c r="A519" s="172"/>
      <c r="B519" s="175"/>
      <c r="C519" s="176"/>
      <c r="D519" s="176"/>
      <c r="E519" s="176"/>
      <c r="F519" s="176"/>
      <c r="G519" s="176"/>
    </row>
    <row r="520" spans="1:7" ht="10.5">
      <c r="A520" s="172"/>
      <c r="B520" s="175"/>
      <c r="C520" s="176"/>
      <c r="D520" s="176"/>
      <c r="E520" s="176"/>
      <c r="F520" s="176"/>
      <c r="G520" s="176"/>
    </row>
    <row r="521" spans="1:7" ht="10.5">
      <c r="A521" s="172"/>
      <c r="B521" s="175"/>
      <c r="C521" s="176"/>
      <c r="D521" s="176"/>
      <c r="E521" s="176"/>
      <c r="F521" s="176"/>
      <c r="G521" s="176"/>
    </row>
    <row r="522" spans="1:7" ht="10.5">
      <c r="A522" s="172"/>
      <c r="B522" s="175"/>
      <c r="C522" s="176"/>
      <c r="D522" s="176"/>
      <c r="E522" s="176"/>
      <c r="F522" s="176"/>
      <c r="G522" s="176"/>
    </row>
    <row r="523" spans="1:7" ht="10.5">
      <c r="A523" s="172"/>
      <c r="B523" s="175"/>
      <c r="C523" s="176"/>
      <c r="D523" s="176"/>
      <c r="E523" s="176"/>
      <c r="F523" s="176"/>
      <c r="G523" s="176"/>
    </row>
    <row r="524" spans="1:7" ht="10.5">
      <c r="A524" s="172"/>
      <c r="B524" s="175"/>
      <c r="C524" s="176"/>
      <c r="D524" s="176"/>
      <c r="E524" s="176"/>
      <c r="F524" s="176"/>
      <c r="G524" s="176"/>
    </row>
    <row r="525" spans="1:7" ht="10.5">
      <c r="A525" s="172"/>
      <c r="B525" s="175"/>
      <c r="C525" s="176"/>
      <c r="D525" s="176"/>
      <c r="E525" s="176"/>
      <c r="F525" s="176"/>
      <c r="G525" s="176"/>
    </row>
    <row r="526" spans="1:7" ht="10.5">
      <c r="A526" s="172"/>
      <c r="B526" s="175"/>
      <c r="C526" s="176"/>
      <c r="D526" s="176"/>
      <c r="E526" s="176"/>
      <c r="F526" s="176"/>
      <c r="G526" s="176"/>
    </row>
    <row r="527" spans="1:7" ht="10.5">
      <c r="A527" s="172"/>
      <c r="B527" s="175"/>
      <c r="C527" s="176"/>
      <c r="D527" s="176"/>
      <c r="E527" s="176"/>
      <c r="F527" s="176"/>
      <c r="G527" s="176"/>
    </row>
    <row r="528" spans="1:7" ht="10.5">
      <c r="A528" s="172"/>
      <c r="B528" s="175"/>
      <c r="C528" s="176"/>
      <c r="D528" s="176"/>
      <c r="E528" s="176"/>
      <c r="F528" s="176"/>
      <c r="G528" s="176"/>
    </row>
    <row r="529" spans="1:7" ht="10.5">
      <c r="A529" s="172"/>
      <c r="B529" s="175"/>
      <c r="C529" s="176"/>
      <c r="D529" s="176"/>
      <c r="E529" s="176"/>
      <c r="F529" s="176"/>
      <c r="G529" s="176"/>
    </row>
    <row r="530" spans="1:7" ht="10.5">
      <c r="A530" s="172"/>
      <c r="B530" s="175"/>
      <c r="C530" s="176"/>
      <c r="D530" s="176"/>
      <c r="E530" s="176"/>
      <c r="F530" s="176"/>
      <c r="G530" s="176"/>
    </row>
    <row r="531" spans="1:7" ht="10.5">
      <c r="A531" s="172"/>
      <c r="B531" s="175"/>
      <c r="C531" s="176"/>
      <c r="D531" s="176"/>
      <c r="E531" s="176"/>
      <c r="F531" s="176"/>
      <c r="G531" s="176"/>
    </row>
    <row r="532" spans="1:7" ht="10.5">
      <c r="A532" s="172"/>
      <c r="B532" s="175"/>
      <c r="C532" s="176"/>
      <c r="D532" s="176"/>
      <c r="E532" s="176"/>
      <c r="F532" s="176"/>
      <c r="G532" s="176"/>
    </row>
    <row r="533" spans="1:7" ht="10.5">
      <c r="A533" s="172"/>
      <c r="B533" s="175"/>
      <c r="C533" s="176"/>
      <c r="D533" s="176"/>
      <c r="E533" s="176"/>
      <c r="F533" s="176"/>
      <c r="G533" s="176"/>
    </row>
    <row r="534" spans="1:7" ht="10.5">
      <c r="A534" s="172"/>
      <c r="B534" s="175"/>
      <c r="C534" s="176"/>
      <c r="D534" s="176"/>
      <c r="E534" s="176"/>
      <c r="F534" s="176"/>
      <c r="G534" s="176"/>
    </row>
    <row r="535" spans="1:7" ht="10.5">
      <c r="A535" s="172"/>
      <c r="B535" s="175"/>
      <c r="C535" s="176"/>
      <c r="D535" s="176"/>
      <c r="E535" s="176"/>
      <c r="F535" s="176"/>
      <c r="G535" s="176"/>
    </row>
    <row r="536" spans="1:7" ht="10.5">
      <c r="A536" s="172"/>
      <c r="B536" s="175"/>
      <c r="C536" s="176"/>
      <c r="D536" s="176"/>
      <c r="E536" s="176"/>
      <c r="F536" s="176"/>
      <c r="G536" s="176"/>
    </row>
    <row r="537" spans="1:7" ht="10.5">
      <c r="A537" s="172"/>
      <c r="B537" s="175"/>
      <c r="C537" s="176"/>
      <c r="D537" s="176"/>
      <c r="E537" s="176"/>
      <c r="F537" s="176"/>
      <c r="G537" s="176"/>
    </row>
    <row r="538" spans="1:7" ht="10.5">
      <c r="A538" s="172"/>
      <c r="B538" s="175"/>
      <c r="C538" s="176"/>
      <c r="D538" s="176"/>
      <c r="E538" s="176"/>
      <c r="F538" s="176"/>
      <c r="G538" s="176"/>
    </row>
    <row r="539" spans="1:7" ht="10.5">
      <c r="A539" s="172"/>
      <c r="B539" s="175"/>
      <c r="C539" s="176"/>
      <c r="D539" s="176"/>
      <c r="E539" s="176"/>
      <c r="F539" s="176"/>
      <c r="G539" s="176"/>
    </row>
    <row r="540" spans="1:7" ht="10.5">
      <c r="A540" s="172"/>
      <c r="B540" s="175"/>
      <c r="C540" s="176"/>
      <c r="D540" s="176"/>
      <c r="E540" s="176"/>
      <c r="F540" s="176"/>
      <c r="G540" s="176"/>
    </row>
    <row r="541" spans="1:7" ht="10.5">
      <c r="A541" s="172"/>
      <c r="B541" s="175"/>
      <c r="C541" s="176"/>
      <c r="D541" s="176"/>
      <c r="E541" s="176"/>
      <c r="F541" s="176"/>
      <c r="G541" s="176"/>
    </row>
    <row r="542" spans="1:7" ht="10.5">
      <c r="A542" s="172"/>
      <c r="B542" s="175"/>
      <c r="C542" s="176"/>
      <c r="D542" s="176"/>
      <c r="E542" s="176"/>
      <c r="F542" s="176"/>
      <c r="G542" s="176"/>
    </row>
    <row r="543" spans="1:7" ht="10.5">
      <c r="A543" s="172"/>
      <c r="B543" s="175"/>
      <c r="C543" s="176"/>
      <c r="D543" s="176"/>
      <c r="E543" s="176"/>
      <c r="F543" s="176"/>
      <c r="G543" s="176"/>
    </row>
    <row r="544" spans="1:7" ht="10.5">
      <c r="A544" s="172"/>
      <c r="B544" s="175"/>
      <c r="C544" s="176"/>
      <c r="D544" s="176"/>
      <c r="E544" s="176"/>
      <c r="F544" s="176"/>
      <c r="G544" s="176"/>
    </row>
    <row r="545" spans="1:7" ht="10.5">
      <c r="A545" s="172"/>
      <c r="B545" s="175"/>
      <c r="C545" s="176"/>
      <c r="D545" s="176"/>
      <c r="E545" s="176"/>
      <c r="F545" s="176"/>
      <c r="G545" s="176"/>
    </row>
    <row r="546" spans="1:7" ht="10.5">
      <c r="A546" s="172"/>
      <c r="B546" s="175"/>
      <c r="C546" s="176"/>
      <c r="D546" s="176"/>
      <c r="E546" s="176"/>
      <c r="F546" s="176"/>
      <c r="G546" s="176"/>
    </row>
    <row r="547" spans="1:7" ht="10.5">
      <c r="A547" s="172"/>
      <c r="B547" s="175"/>
      <c r="C547" s="176"/>
      <c r="D547" s="176"/>
      <c r="E547" s="176"/>
      <c r="F547" s="176"/>
      <c r="G547" s="176"/>
    </row>
    <row r="548" spans="1:7" ht="10.5">
      <c r="A548" s="172"/>
      <c r="B548" s="175"/>
      <c r="C548" s="176"/>
      <c r="D548" s="176"/>
      <c r="E548" s="176"/>
      <c r="F548" s="176"/>
      <c r="G548" s="176"/>
    </row>
    <row r="549" spans="1:7" ht="10.5">
      <c r="A549" s="172"/>
      <c r="B549" s="175"/>
      <c r="C549" s="176"/>
      <c r="D549" s="176"/>
      <c r="E549" s="176"/>
      <c r="F549" s="176"/>
      <c r="G549" s="176"/>
    </row>
    <row r="550" spans="1:7" ht="10.5">
      <c r="A550" s="172"/>
      <c r="B550" s="175"/>
      <c r="C550" s="176"/>
      <c r="D550" s="176"/>
      <c r="E550" s="176"/>
      <c r="F550" s="176"/>
      <c r="G550" s="176"/>
    </row>
    <row r="551" spans="1:7" ht="10.5">
      <c r="A551" s="172"/>
      <c r="B551" s="175"/>
      <c r="C551" s="176"/>
      <c r="D551" s="176"/>
      <c r="E551" s="176"/>
      <c r="F551" s="176"/>
      <c r="G551" s="176"/>
    </row>
    <row r="552" spans="1:7" ht="10.5">
      <c r="A552" s="172"/>
      <c r="B552" s="175"/>
      <c r="C552" s="176"/>
      <c r="D552" s="176"/>
      <c r="E552" s="176"/>
      <c r="F552" s="176"/>
      <c r="G552" s="176"/>
    </row>
    <row r="553" spans="1:7" ht="10.5">
      <c r="A553" s="172"/>
      <c r="B553" s="175"/>
      <c r="C553" s="176"/>
      <c r="D553" s="176"/>
      <c r="E553" s="176"/>
      <c r="F553" s="176"/>
      <c r="G553" s="176"/>
    </row>
    <row r="554" spans="1:7" ht="10.5">
      <c r="A554" s="172"/>
      <c r="B554" s="175"/>
      <c r="C554" s="176"/>
      <c r="D554" s="176"/>
      <c r="E554" s="176"/>
      <c r="F554" s="176"/>
      <c r="G554" s="176"/>
    </row>
    <row r="555" spans="1:7" ht="10.5">
      <c r="A555" s="172"/>
      <c r="B555" s="175"/>
      <c r="C555" s="176"/>
      <c r="D555" s="176"/>
      <c r="E555" s="176"/>
      <c r="F555" s="176"/>
      <c r="G555" s="176"/>
    </row>
  </sheetData>
  <sheetProtection/>
  <printOptions/>
  <pageMargins left="0.75" right="0.75" top="1" bottom="1" header="0.512" footer="0.512"/>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sheetPr codeName="Sheet7"/>
  <dimension ref="A1:R47"/>
  <sheetViews>
    <sheetView zoomScalePageLayoutView="0" workbookViewId="0" topLeftCell="A1">
      <selection activeCell="K1" sqref="K1"/>
    </sheetView>
  </sheetViews>
  <sheetFormatPr defaultColWidth="5.875" defaultRowHeight="13.5"/>
  <cols>
    <col min="1" max="3" width="4.25390625" style="166" bestFit="1" customWidth="1"/>
    <col min="4" max="4" width="4.25390625" style="166" customWidth="1"/>
    <col min="5" max="5" width="3.00390625" style="166" bestFit="1" customWidth="1"/>
    <col min="6" max="6" width="7.75390625" style="166" bestFit="1" customWidth="1"/>
    <col min="7" max="7" width="4.25390625" style="166" bestFit="1" customWidth="1"/>
    <col min="8" max="9" width="7.00390625" style="166" bestFit="1" customWidth="1"/>
    <col min="10" max="11" width="5.125" style="166" customWidth="1"/>
    <col min="12" max="12" width="4.50390625" style="166" bestFit="1" customWidth="1"/>
    <col min="13" max="13" width="7.75390625" style="166" bestFit="1" customWidth="1"/>
    <col min="14" max="14" width="3.75390625" style="166" bestFit="1" customWidth="1"/>
    <col min="15" max="16" width="4.25390625" style="166" bestFit="1" customWidth="1"/>
    <col min="17" max="18" width="7.00390625" style="166" bestFit="1" customWidth="1"/>
    <col min="19" max="16384" width="5.875" style="166" customWidth="1"/>
  </cols>
  <sheetData>
    <row r="1" spans="1:18" ht="9">
      <c r="A1" s="166" t="s">
        <v>132</v>
      </c>
      <c r="B1" s="166" t="s">
        <v>134</v>
      </c>
      <c r="C1" s="166" t="s">
        <v>133</v>
      </c>
      <c r="D1" s="166" t="s">
        <v>136</v>
      </c>
      <c r="E1" s="166" t="s">
        <v>115</v>
      </c>
      <c r="F1" s="166" t="s">
        <v>52</v>
      </c>
      <c r="G1" s="166" t="s">
        <v>53</v>
      </c>
      <c r="H1" s="166" t="s">
        <v>125</v>
      </c>
      <c r="I1" s="166" t="s">
        <v>135</v>
      </c>
      <c r="N1" s="166" t="s">
        <v>115</v>
      </c>
      <c r="O1" s="166" t="s">
        <v>52</v>
      </c>
      <c r="P1" s="166" t="s">
        <v>53</v>
      </c>
      <c r="Q1" s="166" t="s">
        <v>125</v>
      </c>
      <c r="R1" s="166" t="s">
        <v>135</v>
      </c>
    </row>
    <row r="2" spans="1:9" ht="9">
      <c r="A2" s="166">
        <v>1</v>
      </c>
      <c r="B2" s="166">
        <v>1</v>
      </c>
      <c r="C2" s="166">
        <f>'参加申込書（個人） '!A19</f>
        <v>1</v>
      </c>
      <c r="D2" s="166">
        <v>1</v>
      </c>
      <c r="G2" s="166" t="s">
        <v>157</v>
      </c>
      <c r="I2" s="166" t="s">
        <v>157</v>
      </c>
    </row>
    <row r="3" spans="1:9" ht="9">
      <c r="A3" s="166">
        <v>1</v>
      </c>
      <c r="B3" s="166">
        <v>2</v>
      </c>
      <c r="C3" s="166">
        <f>'参加申込書（個人） '!A20</f>
        <v>2</v>
      </c>
      <c r="D3" s="166">
        <v>1</v>
      </c>
      <c r="G3" s="166" t="s">
        <v>157</v>
      </c>
      <c r="I3" s="166" t="s">
        <v>157</v>
      </c>
    </row>
    <row r="4" spans="1:9" ht="9">
      <c r="A4" s="166">
        <v>1</v>
      </c>
      <c r="B4" s="166">
        <v>3</v>
      </c>
      <c r="C4" s="166">
        <f>'参加申込書（個人） '!A21</f>
        <v>3</v>
      </c>
      <c r="D4" s="166">
        <v>1</v>
      </c>
      <c r="G4" s="166" t="s">
        <v>157</v>
      </c>
      <c r="I4" s="166" t="s">
        <v>157</v>
      </c>
    </row>
    <row r="5" spans="1:9" ht="9">
      <c r="A5" s="166">
        <v>1</v>
      </c>
      <c r="B5" s="166">
        <v>4</v>
      </c>
      <c r="C5" s="166">
        <f>'参加申込書（個人） '!A22</f>
        <v>4</v>
      </c>
      <c r="D5" s="166">
        <v>1</v>
      </c>
      <c r="G5" s="166" t="s">
        <v>157</v>
      </c>
      <c r="I5" s="166" t="s">
        <v>157</v>
      </c>
    </row>
    <row r="6" spans="1:9" ht="9">
      <c r="A6" s="166">
        <v>1</v>
      </c>
      <c r="B6" s="166">
        <v>5</v>
      </c>
      <c r="C6" s="166">
        <f>'参加申込書（個人） '!A23</f>
        <v>5</v>
      </c>
      <c r="D6" s="166">
        <v>1</v>
      </c>
      <c r="G6" s="166" t="s">
        <v>157</v>
      </c>
      <c r="I6" s="166" t="s">
        <v>157</v>
      </c>
    </row>
    <row r="7" spans="1:9" ht="9">
      <c r="A7" s="166">
        <v>1</v>
      </c>
      <c r="B7" s="166">
        <v>6</v>
      </c>
      <c r="C7" s="166">
        <f>'参加申込書（個人） '!A24</f>
        <v>6</v>
      </c>
      <c r="D7" s="166">
        <v>1</v>
      </c>
      <c r="G7" s="166" t="s">
        <v>157</v>
      </c>
      <c r="I7" s="166" t="s">
        <v>157</v>
      </c>
    </row>
    <row r="8" spans="1:9" ht="9">
      <c r="A8" s="166">
        <v>1</v>
      </c>
      <c r="B8" s="166">
        <v>7</v>
      </c>
      <c r="C8" s="166">
        <f>'参加申込書（個人） '!A25</f>
        <v>7</v>
      </c>
      <c r="D8" s="166">
        <v>1</v>
      </c>
      <c r="G8" s="166" t="s">
        <v>157</v>
      </c>
      <c r="I8" s="166" t="s">
        <v>157</v>
      </c>
    </row>
    <row r="9" spans="1:9" ht="9">
      <c r="A9" s="166">
        <v>1</v>
      </c>
      <c r="B9" s="166">
        <v>8</v>
      </c>
      <c r="C9" s="166">
        <f>'参加申込書（個人） '!A26</f>
        <v>8</v>
      </c>
      <c r="D9" s="166">
        <v>1</v>
      </c>
      <c r="G9" s="166" t="s">
        <v>157</v>
      </c>
      <c r="I9" s="166" t="s">
        <v>157</v>
      </c>
    </row>
    <row r="10" spans="1:9" ht="9">
      <c r="A10" s="166">
        <v>1</v>
      </c>
      <c r="B10" s="166">
        <v>9</v>
      </c>
      <c r="C10" s="166">
        <f>'参加申込書（個人） '!A27</f>
        <v>9</v>
      </c>
      <c r="D10" s="166">
        <v>1</v>
      </c>
      <c r="G10" s="166" t="s">
        <v>157</v>
      </c>
      <c r="I10" s="166" t="s">
        <v>157</v>
      </c>
    </row>
    <row r="11" spans="1:9" ht="9">
      <c r="A11" s="166">
        <v>1</v>
      </c>
      <c r="B11" s="166">
        <v>10</v>
      </c>
      <c r="C11" s="166">
        <f>'参加申込書（個人） '!A28</f>
        <v>10</v>
      </c>
      <c r="D11" s="166">
        <v>1</v>
      </c>
      <c r="G11" s="166" t="s">
        <v>157</v>
      </c>
      <c r="I11" s="166" t="s">
        <v>157</v>
      </c>
    </row>
    <row r="12" spans="1:9" ht="9">
      <c r="A12" s="166">
        <v>1</v>
      </c>
      <c r="B12" s="166">
        <v>11</v>
      </c>
      <c r="C12" s="166">
        <f>'参加申込書（個人） '!A30+100</f>
        <v>101</v>
      </c>
      <c r="D12" s="166">
        <v>1</v>
      </c>
      <c r="E12" s="166">
        <v>719</v>
      </c>
      <c r="F12" s="166" t="s">
        <v>148</v>
      </c>
      <c r="G12" s="166" t="s">
        <v>158</v>
      </c>
      <c r="I12" s="166">
        <v>1</v>
      </c>
    </row>
    <row r="13" spans="1:9" ht="9">
      <c r="A13" s="166">
        <v>1</v>
      </c>
      <c r="B13" s="166">
        <v>12</v>
      </c>
      <c r="C13" s="166">
        <f>'参加申込書（個人） '!A31+100</f>
        <v>102</v>
      </c>
      <c r="D13" s="166">
        <v>1</v>
      </c>
      <c r="E13" s="166">
        <v>1125</v>
      </c>
      <c r="F13" s="166" t="s">
        <v>160</v>
      </c>
      <c r="G13" s="166" t="s">
        <v>152</v>
      </c>
      <c r="I13" s="166">
        <v>1</v>
      </c>
    </row>
    <row r="14" spans="1:9" ht="9">
      <c r="A14" s="166">
        <v>1</v>
      </c>
      <c r="B14" s="166">
        <v>13</v>
      </c>
      <c r="C14" s="166">
        <f>'参加申込書（個人） '!A32+100</f>
        <v>103</v>
      </c>
      <c r="D14" s="166">
        <v>1</v>
      </c>
      <c r="G14" s="166" t="s">
        <v>157</v>
      </c>
      <c r="I14" s="166" t="s">
        <v>157</v>
      </c>
    </row>
    <row r="15" spans="1:9" ht="9">
      <c r="A15" s="166">
        <v>1</v>
      </c>
      <c r="B15" s="166">
        <v>14</v>
      </c>
      <c r="C15" s="166">
        <f>'参加申込書（個人） '!A33+100</f>
        <v>104</v>
      </c>
      <c r="D15" s="166">
        <v>1</v>
      </c>
      <c r="G15" s="166" t="s">
        <v>157</v>
      </c>
      <c r="I15" s="166" t="s">
        <v>157</v>
      </c>
    </row>
    <row r="16" spans="1:9" ht="9">
      <c r="A16" s="166">
        <v>1</v>
      </c>
      <c r="B16" s="166">
        <v>15</v>
      </c>
      <c r="C16" s="166">
        <f>'参加申込書（個人） '!A34+100</f>
        <v>105</v>
      </c>
      <c r="D16" s="166">
        <v>1</v>
      </c>
      <c r="G16" s="166" t="s">
        <v>157</v>
      </c>
      <c r="I16" s="166" t="s">
        <v>157</v>
      </c>
    </row>
    <row r="17" spans="1:9" ht="9">
      <c r="A17" s="166">
        <v>1</v>
      </c>
      <c r="B17" s="166">
        <v>16</v>
      </c>
      <c r="C17" s="166">
        <f>'参加申込書（個人） '!A35+100</f>
        <v>106</v>
      </c>
      <c r="D17" s="166">
        <v>1</v>
      </c>
      <c r="G17" s="166" t="s">
        <v>157</v>
      </c>
      <c r="I17" s="166" t="s">
        <v>157</v>
      </c>
    </row>
    <row r="18" spans="1:9" ht="9">
      <c r="A18" s="166">
        <v>1</v>
      </c>
      <c r="B18" s="166">
        <v>17</v>
      </c>
      <c r="C18" s="166">
        <f>'参加申込書（個人） '!A36+100</f>
        <v>107</v>
      </c>
      <c r="D18" s="166">
        <v>1</v>
      </c>
      <c r="G18" s="166" t="s">
        <v>157</v>
      </c>
      <c r="I18" s="166" t="s">
        <v>157</v>
      </c>
    </row>
    <row r="19" spans="1:9" ht="9">
      <c r="A19" s="166">
        <v>1</v>
      </c>
      <c r="B19" s="166">
        <v>18</v>
      </c>
      <c r="C19" s="166">
        <f>'参加申込書（個人） '!A37+100</f>
        <v>108</v>
      </c>
      <c r="D19" s="166">
        <v>1</v>
      </c>
      <c r="G19" s="166" t="s">
        <v>157</v>
      </c>
      <c r="I19" s="166" t="s">
        <v>157</v>
      </c>
    </row>
    <row r="20" spans="1:9" ht="9">
      <c r="A20" s="166">
        <v>1</v>
      </c>
      <c r="B20" s="166">
        <v>19</v>
      </c>
      <c r="C20" s="166">
        <f>'参加申込書（個人） '!A40+100</f>
        <v>111</v>
      </c>
      <c r="D20" s="166">
        <v>1</v>
      </c>
      <c r="G20" s="166" t="s">
        <v>157</v>
      </c>
      <c r="I20" s="166" t="s">
        <v>157</v>
      </c>
    </row>
    <row r="21" spans="1:9" ht="9">
      <c r="A21" s="166">
        <v>1</v>
      </c>
      <c r="B21" s="166">
        <v>20</v>
      </c>
      <c r="C21" s="166">
        <f>'参加申込書（個人） '!A41+100</f>
        <v>112</v>
      </c>
      <c r="D21" s="166">
        <v>1</v>
      </c>
      <c r="G21" s="166" t="s">
        <v>157</v>
      </c>
      <c r="I21" s="166" t="s">
        <v>157</v>
      </c>
    </row>
    <row r="22" spans="1:9" ht="9">
      <c r="A22" s="166">
        <v>1</v>
      </c>
      <c r="B22" s="166">
        <v>1</v>
      </c>
      <c r="C22" s="166">
        <v>1</v>
      </c>
      <c r="D22" s="166">
        <v>2</v>
      </c>
      <c r="G22" s="166" t="s">
        <v>157</v>
      </c>
      <c r="I22" s="166" t="s">
        <v>157</v>
      </c>
    </row>
    <row r="23" spans="1:9" ht="9">
      <c r="A23" s="166">
        <v>1</v>
      </c>
      <c r="B23" s="166">
        <v>2</v>
      </c>
      <c r="C23" s="166">
        <v>1</v>
      </c>
      <c r="D23" s="166">
        <v>2</v>
      </c>
      <c r="G23" s="166" t="s">
        <v>157</v>
      </c>
      <c r="H23" s="166">
        <v>0</v>
      </c>
      <c r="I23" s="166" t="s">
        <v>157</v>
      </c>
    </row>
    <row r="24" spans="1:9" ht="9">
      <c r="A24" s="166">
        <v>1</v>
      </c>
      <c r="B24" s="166">
        <v>3</v>
      </c>
      <c r="C24" s="166">
        <v>2</v>
      </c>
      <c r="D24" s="166">
        <v>2</v>
      </c>
      <c r="G24" s="166" t="s">
        <v>157</v>
      </c>
      <c r="I24" s="166" t="s">
        <v>157</v>
      </c>
    </row>
    <row r="25" spans="1:9" ht="9">
      <c r="A25" s="166">
        <v>1</v>
      </c>
      <c r="B25" s="166">
        <v>4</v>
      </c>
      <c r="C25" s="166">
        <v>2</v>
      </c>
      <c r="D25" s="166">
        <v>2</v>
      </c>
      <c r="H25" s="166">
        <v>0</v>
      </c>
      <c r="I25" s="166" t="s">
        <v>157</v>
      </c>
    </row>
    <row r="26" spans="1:9" ht="9">
      <c r="A26" s="166">
        <v>1</v>
      </c>
      <c r="B26" s="166">
        <v>5</v>
      </c>
      <c r="C26" s="166">
        <v>3</v>
      </c>
      <c r="D26" s="166">
        <v>2</v>
      </c>
      <c r="I26" s="166" t="s">
        <v>157</v>
      </c>
    </row>
    <row r="27" spans="1:9" ht="9">
      <c r="A27" s="166">
        <v>1</v>
      </c>
      <c r="B27" s="166">
        <v>6</v>
      </c>
      <c r="C27" s="166">
        <v>3</v>
      </c>
      <c r="D27" s="166">
        <v>2</v>
      </c>
      <c r="H27" s="166">
        <v>0</v>
      </c>
      <c r="I27" s="166" t="s">
        <v>157</v>
      </c>
    </row>
    <row r="28" spans="1:9" ht="9">
      <c r="A28" s="166">
        <v>1</v>
      </c>
      <c r="B28" s="166">
        <v>7</v>
      </c>
      <c r="C28" s="166">
        <v>4</v>
      </c>
      <c r="D28" s="166">
        <v>2</v>
      </c>
      <c r="I28" s="166" t="s">
        <v>157</v>
      </c>
    </row>
    <row r="29" spans="1:9" ht="9">
      <c r="A29" s="166">
        <v>1</v>
      </c>
      <c r="B29" s="166">
        <v>8</v>
      </c>
      <c r="C29" s="166">
        <v>4</v>
      </c>
      <c r="D29" s="166">
        <v>2</v>
      </c>
      <c r="G29" s="166" t="s">
        <v>157</v>
      </c>
      <c r="H29" s="166">
        <v>0</v>
      </c>
      <c r="I29" s="166" t="s">
        <v>157</v>
      </c>
    </row>
    <row r="30" spans="1:9" ht="9">
      <c r="A30" s="166">
        <v>1</v>
      </c>
      <c r="B30" s="166">
        <v>9</v>
      </c>
      <c r="C30" s="166">
        <v>5</v>
      </c>
      <c r="D30" s="166">
        <v>2</v>
      </c>
      <c r="G30" s="166" t="s">
        <v>157</v>
      </c>
      <c r="I30" s="166" t="s">
        <v>157</v>
      </c>
    </row>
    <row r="31" spans="1:9" ht="9">
      <c r="A31" s="166">
        <v>1</v>
      </c>
      <c r="B31" s="166">
        <v>10</v>
      </c>
      <c r="C31" s="166">
        <v>5</v>
      </c>
      <c r="D31" s="166">
        <v>2</v>
      </c>
      <c r="G31" s="166" t="s">
        <v>157</v>
      </c>
      <c r="H31" s="166">
        <v>0</v>
      </c>
      <c r="I31" s="166" t="s">
        <v>157</v>
      </c>
    </row>
    <row r="32" spans="1:9" ht="9">
      <c r="A32" s="166">
        <v>1</v>
      </c>
      <c r="B32" s="166">
        <v>11</v>
      </c>
      <c r="C32" s="166">
        <v>101</v>
      </c>
      <c r="D32" s="166">
        <v>2</v>
      </c>
      <c r="E32" s="166">
        <v>1119</v>
      </c>
      <c r="F32" s="166" t="s">
        <v>151</v>
      </c>
      <c r="G32" s="166" t="s">
        <v>159</v>
      </c>
      <c r="I32" s="166">
        <v>1</v>
      </c>
    </row>
    <row r="33" spans="1:9" ht="9">
      <c r="A33" s="166">
        <v>1</v>
      </c>
      <c r="B33" s="166">
        <v>12</v>
      </c>
      <c r="C33" s="166">
        <v>101</v>
      </c>
      <c r="D33" s="166">
        <v>2</v>
      </c>
      <c r="E33" s="166">
        <v>1122</v>
      </c>
      <c r="F33" s="166" t="s">
        <v>149</v>
      </c>
      <c r="G33" s="166" t="s">
        <v>159</v>
      </c>
      <c r="I33" s="166">
        <v>1</v>
      </c>
    </row>
    <row r="34" spans="1:9" ht="9">
      <c r="A34" s="166">
        <v>1</v>
      </c>
      <c r="B34" s="166">
        <v>13</v>
      </c>
      <c r="C34" s="166">
        <v>102</v>
      </c>
      <c r="D34" s="166">
        <v>2</v>
      </c>
      <c r="G34" s="166" t="s">
        <v>157</v>
      </c>
      <c r="I34" s="166" t="s">
        <v>157</v>
      </c>
    </row>
    <row r="35" spans="1:9" ht="9">
      <c r="A35" s="166">
        <v>1</v>
      </c>
      <c r="B35" s="166">
        <v>14</v>
      </c>
      <c r="C35" s="166">
        <v>102</v>
      </c>
      <c r="D35" s="166">
        <v>2</v>
      </c>
      <c r="G35" s="166" t="s">
        <v>157</v>
      </c>
      <c r="I35" s="166" t="s">
        <v>157</v>
      </c>
    </row>
    <row r="36" spans="1:9" ht="9">
      <c r="A36" s="166">
        <v>1</v>
      </c>
      <c r="B36" s="166">
        <v>15</v>
      </c>
      <c r="C36" s="166">
        <v>103</v>
      </c>
      <c r="D36" s="166">
        <v>2</v>
      </c>
      <c r="G36" s="166" t="s">
        <v>157</v>
      </c>
      <c r="I36" s="166" t="s">
        <v>157</v>
      </c>
    </row>
    <row r="37" spans="1:9" ht="9">
      <c r="A37" s="166">
        <v>1</v>
      </c>
      <c r="B37" s="166">
        <v>16</v>
      </c>
      <c r="C37" s="166">
        <v>103</v>
      </c>
      <c r="D37" s="166">
        <v>2</v>
      </c>
      <c r="G37" s="166" t="s">
        <v>157</v>
      </c>
      <c r="I37" s="166" t="s">
        <v>157</v>
      </c>
    </row>
    <row r="38" spans="1:9" ht="9">
      <c r="A38" s="166">
        <v>1</v>
      </c>
      <c r="B38" s="166">
        <v>17</v>
      </c>
      <c r="C38" s="166">
        <v>104</v>
      </c>
      <c r="D38" s="166">
        <v>2</v>
      </c>
      <c r="G38" s="166" t="s">
        <v>157</v>
      </c>
      <c r="I38" s="166" t="s">
        <v>157</v>
      </c>
    </row>
    <row r="39" spans="1:9" ht="9">
      <c r="A39" s="166">
        <v>1</v>
      </c>
      <c r="B39" s="166">
        <v>18</v>
      </c>
      <c r="C39" s="166">
        <v>104</v>
      </c>
      <c r="D39" s="166">
        <v>2</v>
      </c>
      <c r="G39" s="166" t="s">
        <v>157</v>
      </c>
      <c r="I39" s="166" t="s">
        <v>157</v>
      </c>
    </row>
    <row r="40" spans="1:9" ht="9">
      <c r="A40" s="166">
        <v>1</v>
      </c>
      <c r="B40" s="166">
        <v>19</v>
      </c>
      <c r="C40" s="166">
        <v>105</v>
      </c>
      <c r="D40" s="166">
        <v>2</v>
      </c>
      <c r="G40" s="166" t="s">
        <v>157</v>
      </c>
      <c r="I40" s="166" t="s">
        <v>157</v>
      </c>
    </row>
    <row r="41" spans="1:9" ht="9">
      <c r="A41" s="166">
        <v>1</v>
      </c>
      <c r="B41" s="166">
        <v>20</v>
      </c>
      <c r="C41" s="166">
        <v>105</v>
      </c>
      <c r="D41" s="166">
        <v>2</v>
      </c>
      <c r="G41" s="166" t="s">
        <v>157</v>
      </c>
      <c r="I41" s="166" t="s">
        <v>157</v>
      </c>
    </row>
    <row r="42" spans="1:9" ht="9">
      <c r="A42" s="166">
        <v>2</v>
      </c>
      <c r="B42" s="166">
        <v>1</v>
      </c>
      <c r="C42" s="166" t="e">
        <f>参加申込書（団体）!#REF!+200</f>
        <v>#REF!</v>
      </c>
      <c r="D42" s="166">
        <v>3</v>
      </c>
      <c r="E42" s="166">
        <v>719</v>
      </c>
      <c r="F42" s="166" t="s">
        <v>148</v>
      </c>
      <c r="G42" s="166" t="s">
        <v>158</v>
      </c>
      <c r="I42" s="166">
        <v>1</v>
      </c>
    </row>
    <row r="43" spans="1:9" ht="9">
      <c r="A43" s="166">
        <v>2</v>
      </c>
      <c r="B43" s="166">
        <v>2</v>
      </c>
      <c r="C43" s="166" t="e">
        <f>参加申込書（団体）!#REF!+200</f>
        <v>#REF!</v>
      </c>
      <c r="D43" s="166">
        <v>3</v>
      </c>
      <c r="E43" s="166">
        <v>1121</v>
      </c>
      <c r="F43" s="166" t="s">
        <v>150</v>
      </c>
      <c r="G43" s="166" t="s">
        <v>159</v>
      </c>
      <c r="I43" s="166">
        <v>1</v>
      </c>
    </row>
    <row r="44" spans="1:9" ht="9">
      <c r="A44" s="166">
        <v>2</v>
      </c>
      <c r="B44" s="166">
        <v>3</v>
      </c>
      <c r="C44" s="166" t="e">
        <f>参加申込書（団体）!#REF!+200</f>
        <v>#REF!</v>
      </c>
      <c r="D44" s="166">
        <v>3</v>
      </c>
      <c r="E44" s="166">
        <v>1125</v>
      </c>
      <c r="F44" s="166" t="s">
        <v>160</v>
      </c>
      <c r="G44" s="166" t="s">
        <v>152</v>
      </c>
      <c r="I44" s="166">
        <v>1</v>
      </c>
    </row>
    <row r="45" spans="1:9" ht="9">
      <c r="A45" s="166">
        <v>2</v>
      </c>
      <c r="B45" s="166">
        <v>4</v>
      </c>
      <c r="C45" s="166" t="e">
        <f>参加申込書（団体）!#REF!+200</f>
        <v>#REF!</v>
      </c>
      <c r="D45" s="166">
        <v>3</v>
      </c>
      <c r="E45" s="166">
        <v>1122</v>
      </c>
      <c r="F45" s="166" t="s">
        <v>149</v>
      </c>
      <c r="G45" s="166" t="s">
        <v>159</v>
      </c>
      <c r="I45" s="166">
        <v>1</v>
      </c>
    </row>
    <row r="46" spans="1:9" ht="9">
      <c r="A46" s="166">
        <v>2</v>
      </c>
      <c r="B46" s="166">
        <v>5</v>
      </c>
      <c r="C46" s="166" t="e">
        <f>参加申込書（団体）!#REF!+200</f>
        <v>#REF!</v>
      </c>
      <c r="D46" s="166">
        <v>3</v>
      </c>
      <c r="G46" s="166" t="s">
        <v>157</v>
      </c>
      <c r="I46" s="166" t="s">
        <v>157</v>
      </c>
    </row>
    <row r="47" spans="1:6" ht="9">
      <c r="A47" s="166">
        <v>2</v>
      </c>
      <c r="B47" s="166">
        <v>6</v>
      </c>
      <c r="C47" s="166">
        <v>301</v>
      </c>
      <c r="D47" s="166">
        <v>4</v>
      </c>
      <c r="F47" s="166" t="s">
        <v>156</v>
      </c>
    </row>
  </sheetData>
  <sheetProtection/>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HIROFUMI SUYAMA</dc:creator>
  <cp:keywords/>
  <dc:description/>
  <cp:lastModifiedBy>中田　広貴</cp:lastModifiedBy>
  <cp:lastPrinted>2012-04-29T02:35:54Z</cp:lastPrinted>
  <dcterms:created xsi:type="dcterms:W3CDTF">2003-08-22T00:38:48Z</dcterms:created>
  <dcterms:modified xsi:type="dcterms:W3CDTF">2024-04-30T01:47:13Z</dcterms:modified>
  <cp:category/>
  <cp:version/>
  <cp:contentType/>
  <cp:contentStatus/>
</cp:coreProperties>
</file>